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9045" tabRatio="575" activeTab="9"/>
  </bookViews>
  <sheets>
    <sheet name="табл.1,1" sheetId="1" r:id="rId1"/>
    <sheet name="табл.1.2" sheetId="2" r:id="rId2"/>
    <sheet name="табл.1.3" sheetId="3" r:id="rId3"/>
    <sheet name="табл.1.4" sheetId="4" r:id="rId4"/>
    <sheet name="таблица 2" sheetId="5" r:id="rId5"/>
    <sheet name="таблица 3.1" sheetId="6" r:id="rId6"/>
    <sheet name="таблица 3.2" sheetId="7" r:id="rId7"/>
    <sheet name="таблица 4" sheetId="8" r:id="rId8"/>
    <sheet name="таблица 5" sheetId="9" r:id="rId9"/>
    <sheet name="таблица 6" sheetId="10" r:id="rId10"/>
    <sheet name="таблица 7" sheetId="11" r:id="rId11"/>
  </sheets>
  <definedNames>
    <definedName name="_GoBack" localSheetId="8">'таблица 5'!#REF!</definedName>
    <definedName name="_GoBack" localSheetId="9">'таблица 6'!#REF!</definedName>
    <definedName name="_GoBack" localSheetId="10">'таблица 7'!#REF!</definedName>
  </definedNames>
  <calcPr fullCalcOnLoad="1"/>
</workbook>
</file>

<file path=xl/sharedStrings.xml><?xml version="1.0" encoding="utf-8"?>
<sst xmlns="http://schemas.openxmlformats.org/spreadsheetml/2006/main" count="401" uniqueCount="205">
  <si>
    <t>Район</t>
  </si>
  <si>
    <t>ДОУ</t>
  </si>
  <si>
    <t>итого:</t>
  </si>
  <si>
    <t>кол-во встреч</t>
  </si>
  <si>
    <t>кол-во участников</t>
  </si>
  <si>
    <t>Табл.3.1        Охват детей коррекционными программами (только по учебным программам с итоговой или промежуточной аттестацией ребенка)</t>
  </si>
  <si>
    <t>Всего:</t>
  </si>
  <si>
    <t>Начал. шк.</t>
  </si>
  <si>
    <t>Основ. шк.</t>
  </si>
  <si>
    <t>групп</t>
  </si>
  <si>
    <t>Нач. шк.</t>
  </si>
  <si>
    <t>ОУ</t>
  </si>
  <si>
    <t>Причины обращений</t>
  </si>
  <si>
    <t>ИТОГО</t>
  </si>
  <si>
    <t>чел.</t>
  </si>
  <si>
    <t>Всего мероприятий</t>
  </si>
  <si>
    <t xml:space="preserve">Всего           детей </t>
  </si>
  <si>
    <t>Табл. 5   Работа с педагогами</t>
  </si>
  <si>
    <t>Родители</t>
  </si>
  <si>
    <t>Педагоги</t>
  </si>
  <si>
    <t xml:space="preserve"> 1. Семейные проблемы</t>
  </si>
  <si>
    <t>Табл. 2.1   Количество обращений  детей в ППМСЦ по причинам:</t>
  </si>
  <si>
    <t>Табл. 2.2   Количество обращений  родителей  в ППМСЦ по причинам:</t>
  </si>
  <si>
    <t>Табл. 2.3   Количество обращений  педагогов  в ППМСЦ по причинам:</t>
  </si>
  <si>
    <t>ИТОГО:</t>
  </si>
  <si>
    <t>Приложение к аналитическому отчету № 2</t>
  </si>
  <si>
    <t>3. Формы зависимого поведения, не связанные с ПАВ</t>
  </si>
  <si>
    <t xml:space="preserve">4. Социальная дезадаптация </t>
  </si>
  <si>
    <t>5. Межличностные проблемы</t>
  </si>
  <si>
    <t>6. Личностные проблемы</t>
  </si>
  <si>
    <t>ТПМПК</t>
  </si>
  <si>
    <t>0-3 лет</t>
  </si>
  <si>
    <t>Нач.шк (1-4 кл.)</t>
  </si>
  <si>
    <t>Осн.шк (5-9 кл.)</t>
  </si>
  <si>
    <t>Ст.шк. (10-11 кл.)</t>
  </si>
  <si>
    <t>Табл.1.1            Общее количество обращений  к специалистам ТПМПК ППМСЦ в учебном году, чел. (в соответствии отчетными документами в КО, кол-во по протоколам)</t>
  </si>
  <si>
    <t>Табл.1.2            Общее количество обращений  к специалистам ППМСЦ в учебном году, чел. (учитывается в чел.)</t>
  </si>
  <si>
    <t>Итого:</t>
  </si>
  <si>
    <t>студенты (до 18 лет)</t>
  </si>
  <si>
    <t>постановления КДН</t>
  </si>
  <si>
    <t>индивидуальное</t>
  </si>
  <si>
    <t>групповое</t>
  </si>
  <si>
    <t>подготовка к школе</t>
  </si>
  <si>
    <t>1-е классы</t>
  </si>
  <si>
    <t>5-е классы</t>
  </si>
  <si>
    <t>профориентация</t>
  </si>
  <si>
    <t>логопедическая</t>
  </si>
  <si>
    <t>2. Проблемы, связанные с употреблением ПАВ</t>
  </si>
  <si>
    <t>7. Проблемы обучения, в том числе логопедические</t>
  </si>
  <si>
    <t>8. Профориентация</t>
  </si>
  <si>
    <t xml:space="preserve">9. Кризисные ситуации, в т.ч. </t>
  </si>
  <si>
    <t>9.1. Суицид</t>
  </si>
  <si>
    <t>9.2. Жестокое обращение с детьми</t>
  </si>
  <si>
    <t xml:space="preserve">9.3.  Насилие </t>
  </si>
  <si>
    <t>10. Информационно-справочные</t>
  </si>
  <si>
    <t xml:space="preserve"> 9.1</t>
  </si>
  <si>
    <t xml:space="preserve"> 9.2</t>
  </si>
  <si>
    <t xml:space="preserve"> 9.3</t>
  </si>
  <si>
    <t>участие в судах</t>
  </si>
  <si>
    <t>Совместная работа с ОМВД, разбор жалоб ( в отношении кого)</t>
  </si>
  <si>
    <t>Наименование программ</t>
  </si>
  <si>
    <t>Основ. шк. (5-9 кл.)</t>
  </si>
  <si>
    <t>Стар. шк. (10-11 кл.)</t>
  </si>
  <si>
    <t>Студенты до 18 лет</t>
  </si>
  <si>
    <t>студенты до 18 -лет</t>
  </si>
  <si>
    <t>Осн. шк. (5-9 кл.)</t>
  </si>
  <si>
    <t xml:space="preserve"> Диагностика (подготовлены отчеты или дано заключение. Не считать, если в рамках образовательной программы. Без ТПМПК)</t>
  </si>
  <si>
    <t>соц.педагогическая</t>
  </si>
  <si>
    <t>Табл.2.   Причины консультаций в ППМСЦ (количество консультаций - должно совпадать с табл.1.3.)</t>
  </si>
  <si>
    <t>Старшая шк.</t>
  </si>
  <si>
    <t>Студенты до 18-и лет</t>
  </si>
  <si>
    <t>другое</t>
  </si>
  <si>
    <t>Мониторинги (Раздел)</t>
  </si>
  <si>
    <t>групповая: (Раздел )</t>
  </si>
  <si>
    <t>дефектологическая</t>
  </si>
  <si>
    <t>социально-педагогическая</t>
  </si>
  <si>
    <t>психологическая</t>
  </si>
  <si>
    <t>Индивидуальная (Раздел)</t>
  </si>
  <si>
    <t>0-3 лет (ранний возраст)</t>
  </si>
  <si>
    <t>3-7 лет (дошкольный возраст)</t>
  </si>
  <si>
    <t>социально-психологическое тестирование</t>
  </si>
  <si>
    <t>7.1. из них логопедические</t>
  </si>
  <si>
    <t>7.1.</t>
  </si>
  <si>
    <t>Раздел: мероприятия, направленные на профориентационную работу</t>
  </si>
  <si>
    <t>Раздел: мероприятия, направленные на профилактику суицида</t>
  </si>
  <si>
    <t>Итого</t>
  </si>
  <si>
    <t>руководителей служб школьной медиации</t>
  </si>
  <si>
    <t>учителей-дефектологов</t>
  </si>
  <si>
    <t>учителей-логопедов</t>
  </si>
  <si>
    <t>педагогов-психологов</t>
  </si>
  <si>
    <t>социальных педагогов</t>
  </si>
  <si>
    <t>Итого по детям</t>
  </si>
  <si>
    <t>Итого по родителям</t>
  </si>
  <si>
    <t>Табл.1.3            Общее количество обращений  к специалистам ППМСЦ в учебном году (учитывается обращ.)</t>
  </si>
  <si>
    <t>участие в допросе/ следственных действиях</t>
  </si>
  <si>
    <t>независимая медико-психологическая экспертиза</t>
  </si>
  <si>
    <t>жалобы/конфликтные комиссии</t>
  </si>
  <si>
    <t xml:space="preserve">Табл. 3.1 Охват детей дополнительными общеобразовательными общеразвивающими программами (в соответствии с приказами на зачисление) </t>
  </si>
  <si>
    <t>Охват детей                Групповая работа</t>
  </si>
  <si>
    <t>Табл. 3.2. Охват детей индивидуальной работой</t>
  </si>
  <si>
    <t xml:space="preserve">Охват детей                    Индивидуальная работа </t>
  </si>
  <si>
    <t>Табл. 4 Охват детей другими видами деятельности, не входящими в таблицу 3, в том числе массовыми мероприятиями</t>
  </si>
  <si>
    <t>Всего по диагностике:</t>
  </si>
  <si>
    <t>Итого мониторинги:</t>
  </si>
  <si>
    <t>Табл.1.4            Общее количество обращений  к специалистам ППМСЦ в учебном году (обращения)</t>
  </si>
  <si>
    <t>11. Другое (указать причину)</t>
  </si>
  <si>
    <t>(указать виды деятельности, в том числе районные, межшкольные, школьные, дошкольные массовые мероприятия (по направлениям):</t>
  </si>
  <si>
    <t>Раздел: мероприятия, направленные на формирование ЗОЖ и профилактику потребления ПАВ</t>
  </si>
  <si>
    <t xml:space="preserve">Раздел: мероприятия по развитию служб медиации </t>
  </si>
  <si>
    <t>Раздел: мероприятия, направленные на антитеррористическое просвещение несовершеннолетних (межэтнических и межкультурных конфликтов, искоренение проявлений ксенофобии, мигрантофобии, расизма)</t>
  </si>
  <si>
    <t>Раздел: мероприятия, направленные на формирование законопослушного поведения и профилактику правонарушений и преступлений</t>
  </si>
  <si>
    <t>Раздел: мероприятия, направленные на профилактику жестокого обращения, соблюдение прав ребенка, предупреждения латентной преступности среди несовершеннолетних</t>
  </si>
  <si>
    <t xml:space="preserve"> мероприятия, направленные на формирование законопослушного поведения и профилактику правонарушений и преступлений</t>
  </si>
  <si>
    <t>мероприятия, направленные на антитеррористическое просвещение несовершеннолетних (межэтнических и межкультурных конфликтов, искоренение проявлений ксенофобии, мигрантофобии, расизма)</t>
  </si>
  <si>
    <t>мероприятия, направленные на формирование ЗОЖ и профилактику потребления ПАВ</t>
  </si>
  <si>
    <t>мероприятия, направленные на профилактику жестокого обращения, соблюдение прав ребенка, предупреждения латентной преступности среди несовершеннолетних</t>
  </si>
  <si>
    <t>мероприятия, направленные на профилактику суицида</t>
  </si>
  <si>
    <t>мероприятия, направленные на профориентационную работу</t>
  </si>
  <si>
    <t xml:space="preserve">мероприятия по развитию служб медиации </t>
  </si>
  <si>
    <t>Раздел: мероприятия другие (указать)</t>
  </si>
  <si>
    <t>Формы работы: педсоветы, круглые столы и другие</t>
  </si>
  <si>
    <t>Табл. 5.1   Работа с педагогами - РМО</t>
  </si>
  <si>
    <t>РМО</t>
  </si>
  <si>
    <t>кол-во РМО</t>
  </si>
  <si>
    <t>другие</t>
  </si>
  <si>
    <t>Табл. 6   Работа с родитеями</t>
  </si>
  <si>
    <t>Формы работы: родсобр, круглые столы и другие</t>
  </si>
  <si>
    <t>Табл. 6.1   Работа с родителями - клубы</t>
  </si>
  <si>
    <t>Клубы</t>
  </si>
  <si>
    <t>кол-во клубов</t>
  </si>
  <si>
    <t>Табл. 7   Работа в условиях дистанционного режима</t>
  </si>
  <si>
    <t>дети</t>
  </si>
  <si>
    <t>родители</t>
  </si>
  <si>
    <t>педагоги</t>
  </si>
  <si>
    <t>Кол-во дистанционных консультаций (кол-во обращений/чел.)</t>
  </si>
  <si>
    <t>Он-лайн занятия (кол-во занятий/чел.)</t>
  </si>
  <si>
    <t>Кол-во организованных удаленных занятий (кол-во занятий/чел.)</t>
  </si>
  <si>
    <t>Консультирование, в том числе дистанционно (таблица 7)</t>
  </si>
  <si>
    <t>Кодификатор по причинам обращения:</t>
  </si>
  <si>
    <t>пункт 7 не может быть меньше 7.1.</t>
  </si>
  <si>
    <t>пункт 9 не может быть меньше суммы пунктов 9.1, 9.2, 9.3</t>
  </si>
  <si>
    <t>кол-во участников не суммируется с кол-вом заседаний РМО, указываются просто постоянные члены РМО</t>
  </si>
  <si>
    <t>кол-во участников не суммируется с кол-вом заседаний клубов, указываются просто постоянные члены клубов</t>
  </si>
  <si>
    <t>Внимание: занятия считаются в колчиестве проведенных, а люди считаются за 1 раз. То есть, если 1 человек 5 раз обратился за консультацией- то это 5 консультаций и 1 человек. То же относится к занятиям.</t>
  </si>
  <si>
    <t>кол-во обращений</t>
  </si>
  <si>
    <t>кол-во человек</t>
  </si>
  <si>
    <t>кол-во занятий</t>
  </si>
  <si>
    <t>Коррекция фонетичесого нарушения у детей старшего дошкольного возраста</t>
  </si>
  <si>
    <t xml:space="preserve">Пушкинский район                   </t>
  </si>
  <si>
    <t>Пушкинский</t>
  </si>
  <si>
    <t>Пушкинский район</t>
  </si>
  <si>
    <t xml:space="preserve">Пушкинский  район                   </t>
  </si>
  <si>
    <t xml:space="preserve"> мероприятия другие (просвещение)</t>
  </si>
  <si>
    <t>Программа психолого-педагогического сопровождения адаптации первоклассников "Здравствуй, школа"! Модуль 1 "У школьного порога"</t>
  </si>
  <si>
    <t>Программа психолого-педагогического сопровождения социально-коммуникативного развития дошкольников «Я+ТЫ=МЫ» Шингаевой И.В.</t>
  </si>
  <si>
    <t>Комплексная подготовка к школьному обучению</t>
  </si>
  <si>
    <t>"Обучение навыкам саморегуляции"</t>
  </si>
  <si>
    <t>Коррекция фонетико-фонематического недоразвития речи. Лихарева В.Д., Шалимова Г.В.</t>
  </si>
  <si>
    <t>Коррекция фонетико-фонематического недоразвития речи. I блок Лихарева В.Д., Шалимова Г.В.</t>
  </si>
  <si>
    <t>Коррекция фонетико-фонематического недоразвития речи. II блок Лихарева В.Д., Шалимова Г.В.</t>
  </si>
  <si>
    <t>Коррекция недоразвития языкового анализа и синтеза.     Мазина В.Д.</t>
  </si>
  <si>
    <t>Коррекция нарушений речи, обусловленных недоразвитием языкового анализа и синтеза учащихся 1-х классов. Масленникова Н.В.</t>
  </si>
  <si>
    <t>Коррекция дисграфии смешанного вида с преобладанием дисграфии на почве несформированности языкового анализа и синтеза,аграмматическойдисграфии и элементами акустической и оптической дисграфии. Филатова В.А., Баталина Г.Н.</t>
  </si>
  <si>
    <t>Коррекция дисграфии на почве нарушений языкового анализа и синтеза, осложненной дизорфографией, у учащихся 2-3 классов общеобразовательной школы. Чурикова Е.А.</t>
  </si>
  <si>
    <t xml:space="preserve"> Коррекционно-развивающее обучение детей 1-х, 2-х классов (1-4), имеющих ОНР и НОНР. ГолубеваС.П.</t>
  </si>
  <si>
    <t>"Мой безопасный мир"</t>
  </si>
  <si>
    <t>"Зачем нужны законы?</t>
  </si>
  <si>
    <t>"Твои права и обязанности"</t>
  </si>
  <si>
    <t>"В мире с собой и другими"</t>
  </si>
  <si>
    <t>"Урок безопасности школьников в сети Интернет"</t>
  </si>
  <si>
    <t>"Беду отведи до удара"</t>
  </si>
  <si>
    <t>Районный конкурс "Социальной рекламы"</t>
  </si>
  <si>
    <t>Районный конкурс "Урок доверия"</t>
  </si>
  <si>
    <t>"Шире круг"</t>
  </si>
  <si>
    <t>"Лаборатория профессий"</t>
  </si>
  <si>
    <t xml:space="preserve">                                                "Повелитель стихий"</t>
  </si>
  <si>
    <t>Социальный Марафон ("Школа - территория здорового образа жизни")</t>
  </si>
  <si>
    <t>Развивающие игры</t>
  </si>
  <si>
    <t>Коррекция тревожности у младших школьников</t>
  </si>
  <si>
    <t>Развитие и гармонизация личности подростка</t>
  </si>
  <si>
    <t>Программа психолого-педагогического сопровождения межполушарного взаимодействия и когнитивной сферы детей старшего дошкольного возраста «Познай-ка»</t>
  </si>
  <si>
    <t>Программа по коррекции дефицитарных функций у гиперактивных детей.</t>
  </si>
  <si>
    <t>Клуб "Территория семьи"  (Программа для подростков и их родителей  "Крепкая семья")</t>
  </si>
  <si>
    <t>«Здравствуй, школа!», модуль 2 «Первый раз в 1 класс», 8 занятий</t>
  </si>
  <si>
    <t>Здравствуй, школа ! Модуль 3</t>
  </si>
  <si>
    <t>«Развитие познавательных процессов детей 7-9 лет», модуль 1 (1 класс), 15 занятий</t>
  </si>
  <si>
    <t>«Развитие познавательных процессов детей 7-9 лет», модуль 2 (2 класс), 15 занятий</t>
  </si>
  <si>
    <t>Адаптация пятиклассников к новым условиям обучения</t>
  </si>
  <si>
    <t>Развитие самоопределения как условие снижения тревожности подростков 15-18 лет</t>
  </si>
  <si>
    <t>Формирование готовности подростка к конструктивному решению проблем</t>
  </si>
  <si>
    <t>Развитие познавательных процессов 1-2 класс</t>
  </si>
  <si>
    <t>Развитие личности ребёнка, навыков общения со сверстниками и взрослыми</t>
  </si>
  <si>
    <t xml:space="preserve">«Развитие учебно-познавательных мотивов младших школьников» </t>
  </si>
  <si>
    <t>«Развитие познавательных процессов детей 7-9 лет», модуль 1 (1 класс)</t>
  </si>
  <si>
    <t>«Развитие познавательных процессов детей 7-9 лет», модуль 2 (2 класс)</t>
  </si>
  <si>
    <t>"Работа с детьми и подростками при нарушениях личности"</t>
  </si>
  <si>
    <t>"Повышение коммуникативной компетентности подростков как условие эффективной адаптации к социуму</t>
  </si>
  <si>
    <t xml:space="preserve"> ППС обучающихся по развитию УУД "Я люблю учиться"</t>
  </si>
  <si>
    <t>Программа направленная на снижение агрессивности м тревожности подростков 15-18 лет</t>
  </si>
  <si>
    <t>«Здравствуй, школа!», модуль3.  «Мы - школьники»</t>
  </si>
  <si>
    <t>Профилактическая программа "И за все за  это мы очень любим лето" ( на базе ГОЛ)</t>
  </si>
  <si>
    <t>Коррекция смешанной дисграфии. Мазина В.Д.</t>
  </si>
  <si>
    <t xml:space="preserve">«Коррекция смешанной дисграфии у учащихся 3 классов» Составитель: Чурикова Е.А., Елкина Н.Г., Дроздова В.А. </t>
  </si>
  <si>
    <t>Коррекция дизорфографии у учащихся 4 классов. Чурикова Е.А</t>
  </si>
  <si>
    <t>«Коррекция смешанной дисграфии» Составитель: учитель - логопед Мазина В.Д., Масленникова Н.В., Шалимова Г.В.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</si>
</sst>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77">
    <font>
      <sz val="10"/>
      <name val="Arial Cyr"/>
      <family val="2"/>
    </font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 Cyr"/>
      <family val="2"/>
    </font>
    <font>
      <b/>
      <sz val="10"/>
      <name val="Arial Cyr"/>
      <family val="2"/>
    </font>
    <font>
      <b/>
      <i/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2"/>
    </font>
    <font>
      <b/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Arial Cyr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67" fillId="32" borderId="0" applyNumberFormat="0" applyBorder="0" applyAlignment="0" applyProtection="0"/>
  </cellStyleXfs>
  <cellXfs count="389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13" fillId="0" borderId="10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7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vertical="top" wrapText="1"/>
    </xf>
    <xf numFmtId="0" fontId="7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8" fillId="0" borderId="0" xfId="0" applyFont="1" applyBorder="1" applyAlignment="1">
      <alignment horizontal="center" wrapText="1"/>
    </xf>
    <xf numFmtId="0" fontId="69" fillId="0" borderId="0" xfId="0" applyFont="1" applyAlignment="1">
      <alignment horizontal="center"/>
    </xf>
    <xf numFmtId="0" fontId="70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0" fillId="0" borderId="3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70" fillId="0" borderId="10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center" wrapText="1"/>
    </xf>
    <xf numFmtId="0" fontId="7" fillId="0" borderId="28" xfId="0" applyFont="1" applyBorder="1" applyAlignment="1">
      <alignment wrapText="1"/>
    </xf>
    <xf numFmtId="0" fontId="11" fillId="0" borderId="37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3" fillId="0" borderId="10" xfId="0" applyFont="1" applyBorder="1" applyAlignment="1">
      <alignment horizontal="center"/>
    </xf>
    <xf numFmtId="0" fontId="0" fillId="0" borderId="3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40" xfId="0" applyFont="1" applyBorder="1" applyAlignment="1">
      <alignment horizontal="center" wrapText="1"/>
    </xf>
    <xf numFmtId="0" fontId="0" fillId="0" borderId="15" xfId="0" applyBorder="1" applyAlignment="1">
      <alignment horizontal="center" vertical="center" wrapText="1"/>
    </xf>
    <xf numFmtId="0" fontId="13" fillId="0" borderId="30" xfId="0" applyFont="1" applyBorder="1" applyAlignment="1">
      <alignment horizontal="center" wrapText="1"/>
    </xf>
    <xf numFmtId="0" fontId="13" fillId="0" borderId="41" xfId="0" applyFont="1" applyBorder="1" applyAlignment="1">
      <alignment horizontal="center" wrapText="1"/>
    </xf>
    <xf numFmtId="0" fontId="13" fillId="0" borderId="42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7" fillId="0" borderId="28" xfId="0" applyFont="1" applyFill="1" applyBorder="1" applyAlignment="1">
      <alignment wrapText="1"/>
    </xf>
    <xf numFmtId="2" fontId="11" fillId="0" borderId="13" xfId="0" applyNumberFormat="1" applyFont="1" applyBorder="1" applyAlignment="1">
      <alignment horizontal="center"/>
    </xf>
    <xf numFmtId="0" fontId="7" fillId="0" borderId="44" xfId="0" applyFont="1" applyBorder="1" applyAlignment="1">
      <alignment vertical="top" wrapText="1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 wrapText="1"/>
    </xf>
    <xf numFmtId="0" fontId="7" fillId="0" borderId="41" xfId="0" applyFont="1" applyBorder="1" applyAlignment="1">
      <alignment/>
    </xf>
    <xf numFmtId="0" fontId="9" fillId="0" borderId="43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3" xfId="0" applyFont="1" applyFill="1" applyBorder="1" applyAlignment="1">
      <alignment wrapText="1"/>
    </xf>
    <xf numFmtId="0" fontId="7" fillId="0" borderId="28" xfId="0" applyFont="1" applyFill="1" applyBorder="1" applyAlignment="1">
      <alignment horizontal="left" wrapText="1"/>
    </xf>
    <xf numFmtId="0" fontId="7" fillId="0" borderId="28" xfId="0" applyFont="1" applyFill="1" applyBorder="1" applyAlignment="1">
      <alignment vertical="top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top" wrapText="1"/>
    </xf>
    <xf numFmtId="0" fontId="7" fillId="0" borderId="14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 vertical="top" wrapText="1"/>
    </xf>
    <xf numFmtId="0" fontId="7" fillId="0" borderId="48" xfId="0" applyFont="1" applyBorder="1" applyAlignment="1">
      <alignment horizontal="center" vertical="top" wrapText="1"/>
    </xf>
    <xf numFmtId="0" fontId="7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0" fillId="0" borderId="44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7" fillId="0" borderId="0" xfId="0" applyFont="1" applyAlignment="1">
      <alignment/>
    </xf>
    <xf numFmtId="0" fontId="13" fillId="0" borderId="53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/>
    </xf>
    <xf numFmtId="0" fontId="70" fillId="0" borderId="43" xfId="0" applyFont="1" applyBorder="1" applyAlignment="1">
      <alignment horizontal="center" vertical="center" wrapText="1"/>
    </xf>
    <xf numFmtId="0" fontId="70" fillId="0" borderId="43" xfId="0" applyFont="1" applyBorder="1" applyAlignment="1">
      <alignment vertical="center" wrapText="1"/>
    </xf>
    <xf numFmtId="0" fontId="70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70" fillId="0" borderId="11" xfId="0" applyFont="1" applyBorder="1" applyAlignment="1">
      <alignment horizontal="center" vertical="center" wrapText="1"/>
    </xf>
    <xf numFmtId="0" fontId="70" fillId="0" borderId="40" xfId="0" applyFont="1" applyBorder="1" applyAlignment="1">
      <alignment horizontal="center" vertical="center" wrapText="1"/>
    </xf>
    <xf numFmtId="0" fontId="71" fillId="0" borderId="28" xfId="0" applyFont="1" applyBorder="1" applyAlignment="1">
      <alignment horizontal="center"/>
    </xf>
    <xf numFmtId="0" fontId="71" fillId="0" borderId="30" xfId="0" applyFont="1" applyBorder="1" applyAlignment="1">
      <alignment horizontal="center"/>
    </xf>
    <xf numFmtId="0" fontId="72" fillId="0" borderId="40" xfId="0" applyFont="1" applyBorder="1" applyAlignment="1">
      <alignment horizontal="center" vertical="center" wrapText="1"/>
    </xf>
    <xf numFmtId="0" fontId="71" fillId="0" borderId="47" xfId="0" applyFont="1" applyBorder="1" applyAlignment="1">
      <alignment horizontal="center"/>
    </xf>
    <xf numFmtId="0" fontId="71" fillId="0" borderId="15" xfId="0" applyFont="1" applyBorder="1" applyAlignment="1">
      <alignment horizontal="center"/>
    </xf>
    <xf numFmtId="0" fontId="71" fillId="0" borderId="37" xfId="0" applyFont="1" applyBorder="1" applyAlignment="1">
      <alignment horizontal="center"/>
    </xf>
    <xf numFmtId="0" fontId="70" fillId="0" borderId="50" xfId="0" applyFont="1" applyBorder="1" applyAlignment="1">
      <alignment horizontal="center" vertical="center" wrapText="1"/>
    </xf>
    <xf numFmtId="0" fontId="72" fillId="0" borderId="55" xfId="0" applyFont="1" applyBorder="1" applyAlignment="1">
      <alignment horizontal="center" vertical="center" wrapText="1"/>
    </xf>
    <xf numFmtId="0" fontId="71" fillId="0" borderId="11" xfId="0" applyFont="1" applyBorder="1" applyAlignment="1">
      <alignment/>
    </xf>
    <xf numFmtId="0" fontId="71" fillId="0" borderId="14" xfId="0" applyFont="1" applyBorder="1" applyAlignment="1">
      <alignment horizontal="center"/>
    </xf>
    <xf numFmtId="0" fontId="71" fillId="0" borderId="11" xfId="0" applyFont="1" applyBorder="1" applyAlignment="1">
      <alignment horizontal="center"/>
    </xf>
    <xf numFmtId="0" fontId="71" fillId="0" borderId="40" xfId="0" applyFont="1" applyBorder="1" applyAlignment="1">
      <alignment horizontal="center"/>
    </xf>
    <xf numFmtId="0" fontId="72" fillId="0" borderId="3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7" fillId="0" borderId="49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wrapText="1"/>
    </xf>
    <xf numFmtId="0" fontId="71" fillId="0" borderId="28" xfId="0" applyFont="1" applyBorder="1" applyAlignment="1">
      <alignment wrapText="1"/>
    </xf>
    <xf numFmtId="0" fontId="0" fillId="0" borderId="30" xfId="0" applyBorder="1" applyAlignment="1">
      <alignment horizontal="center" wrapText="1"/>
    </xf>
    <xf numFmtId="0" fontId="7" fillId="0" borderId="50" xfId="0" applyFont="1" applyBorder="1" applyAlignment="1">
      <alignment vertical="center" wrapText="1"/>
    </xf>
    <xf numFmtId="0" fontId="11" fillId="0" borderId="26" xfId="0" applyFont="1" applyBorder="1" applyAlignment="1">
      <alignment horizontal="justify" vertical="center" wrapText="1"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11" fillId="0" borderId="34" xfId="0" applyFont="1" applyBorder="1" applyAlignment="1">
      <alignment horizontal="justify" vertical="center" wrapText="1"/>
    </xf>
    <xf numFmtId="0" fontId="0" fillId="0" borderId="35" xfId="0" applyBorder="1" applyAlignment="1">
      <alignment horizontal="center"/>
    </xf>
    <xf numFmtId="0" fontId="7" fillId="0" borderId="28" xfId="0" applyFont="1" applyBorder="1" applyAlignment="1">
      <alignment vertical="center"/>
    </xf>
    <xf numFmtId="0" fontId="7" fillId="0" borderId="56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73" fillId="0" borderId="0" xfId="0" applyFont="1" applyAlignment="1">
      <alignment vertical="center"/>
    </xf>
    <xf numFmtId="0" fontId="74" fillId="0" borderId="0" xfId="0" applyFont="1" applyAlignment="1">
      <alignment/>
    </xf>
    <xf numFmtId="0" fontId="0" fillId="0" borderId="42" xfId="0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18" fillId="0" borderId="50" xfId="0" applyFont="1" applyBorder="1" applyAlignment="1">
      <alignment horizontal="center" wrapText="1"/>
    </xf>
    <xf numFmtId="0" fontId="13" fillId="0" borderId="43" xfId="0" applyFont="1" applyBorder="1" applyAlignment="1">
      <alignment horizontal="center" wrapText="1"/>
    </xf>
    <xf numFmtId="0" fontId="18" fillId="0" borderId="51" xfId="0" applyFont="1" applyBorder="1" applyAlignment="1">
      <alignment horizontal="center" wrapText="1"/>
    </xf>
    <xf numFmtId="0" fontId="18" fillId="0" borderId="43" xfId="0" applyFont="1" applyBorder="1" applyAlignment="1">
      <alignment horizontal="center" wrapText="1"/>
    </xf>
    <xf numFmtId="0" fontId="13" fillId="0" borderId="45" xfId="0" applyFont="1" applyBorder="1" applyAlignment="1">
      <alignment horizontal="center" wrapText="1"/>
    </xf>
    <xf numFmtId="0" fontId="18" fillId="0" borderId="50" xfId="0" applyFont="1" applyFill="1" applyBorder="1" applyAlignment="1">
      <alignment horizontal="center" wrapText="1"/>
    </xf>
    <xf numFmtId="0" fontId="13" fillId="0" borderId="55" xfId="0" applyFont="1" applyFill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0" fillId="0" borderId="58" xfId="0" applyBorder="1" applyAlignment="1">
      <alignment horizontal="center" vertical="center" wrapText="1"/>
    </xf>
    <xf numFmtId="0" fontId="7" fillId="0" borderId="45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0" fillId="0" borderId="49" xfId="0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19" fillId="0" borderId="10" xfId="0" applyFont="1" applyBorder="1" applyAlignment="1">
      <alignment horizont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7" fillId="0" borderId="11" xfId="0" applyFont="1" applyBorder="1" applyAlignment="1">
      <alignment horizontal="left" vertical="top" wrapText="1"/>
    </xf>
    <xf numFmtId="0" fontId="7" fillId="0" borderId="24" xfId="0" applyFont="1" applyBorder="1" applyAlignment="1">
      <alignment wrapText="1"/>
    </xf>
    <xf numFmtId="0" fontId="0" fillId="0" borderId="6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7" fillId="0" borderId="61" xfId="0" applyFont="1" applyBorder="1" applyAlignment="1">
      <alignment wrapText="1"/>
    </xf>
    <xf numFmtId="0" fontId="7" fillId="0" borderId="15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0" fillId="0" borderId="6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54" fillId="0" borderId="0" xfId="42" applyBorder="1" applyAlignment="1" applyProtection="1">
      <alignment horizontal="center" wrapText="1"/>
      <protection/>
    </xf>
    <xf numFmtId="0" fontId="3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11" fillId="0" borderId="58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1" fillId="0" borderId="58" xfId="0" applyFont="1" applyFill="1" applyBorder="1" applyAlignment="1">
      <alignment horizontal="center"/>
    </xf>
    <xf numFmtId="0" fontId="11" fillId="0" borderId="66" xfId="0" applyFont="1" applyFill="1" applyBorder="1" applyAlignment="1">
      <alignment horizontal="center"/>
    </xf>
    <xf numFmtId="0" fontId="11" fillId="0" borderId="67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top" wrapText="1"/>
    </xf>
    <xf numFmtId="0" fontId="11" fillId="0" borderId="68" xfId="0" applyFont="1" applyBorder="1" applyAlignment="1">
      <alignment horizontal="center" wrapText="1"/>
    </xf>
    <xf numFmtId="0" fontId="11" fillId="0" borderId="66" xfId="0" applyFont="1" applyBorder="1" applyAlignment="1">
      <alignment horizontal="center" wrapText="1"/>
    </xf>
    <xf numFmtId="0" fontId="11" fillId="0" borderId="67" xfId="0" applyFont="1" applyBorder="1" applyAlignment="1">
      <alignment horizontal="center" wrapText="1"/>
    </xf>
    <xf numFmtId="0" fontId="9" fillId="0" borderId="0" xfId="0" applyFont="1" applyBorder="1" applyAlignment="1">
      <alignment horizontal="left" vertical="top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wrapText="1"/>
    </xf>
    <xf numFmtId="0" fontId="75" fillId="0" borderId="54" xfId="0" applyFont="1" applyBorder="1" applyAlignment="1">
      <alignment horizontal="center" wrapText="1"/>
    </xf>
    <xf numFmtId="0" fontId="75" fillId="0" borderId="69" xfId="0" applyFont="1" applyBorder="1" applyAlignment="1">
      <alignment horizont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wrapText="1"/>
    </xf>
    <xf numFmtId="0" fontId="11" fillId="0" borderId="69" xfId="0" applyFont="1" applyBorder="1" applyAlignment="1">
      <alignment horizont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63" xfId="0" applyFont="1" applyBorder="1" applyAlignment="1">
      <alignment vertical="top" wrapText="1"/>
    </xf>
    <xf numFmtId="0" fontId="7" fillId="0" borderId="28" xfId="0" applyFont="1" applyBorder="1" applyAlignment="1">
      <alignment vertical="top" wrapText="1"/>
    </xf>
    <xf numFmtId="0" fontId="7" fillId="0" borderId="10" xfId="0" applyFont="1" applyBorder="1" applyAlignment="1">
      <alignment/>
    </xf>
    <xf numFmtId="0" fontId="7" fillId="0" borderId="30" xfId="0" applyFont="1" applyBorder="1" applyAlignment="1">
      <alignment/>
    </xf>
    <xf numFmtId="0" fontId="12" fillId="0" borderId="70" xfId="0" applyFont="1" applyBorder="1" applyAlignment="1">
      <alignment horizontal="left" wrapText="1"/>
    </xf>
    <xf numFmtId="0" fontId="7" fillId="0" borderId="14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0" fontId="20" fillId="0" borderId="28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20" fillId="0" borderId="30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20" fillId="0" borderId="28" xfId="0" applyFont="1" applyBorder="1" applyAlignment="1">
      <alignment vertical="top" wrapText="1"/>
    </xf>
    <xf numFmtId="0" fontId="20" fillId="0" borderId="10" xfId="0" applyFont="1" applyBorder="1" applyAlignment="1">
      <alignment/>
    </xf>
    <xf numFmtId="0" fontId="20" fillId="0" borderId="30" xfId="0" applyFont="1" applyBorder="1" applyAlignment="1">
      <alignment/>
    </xf>
    <xf numFmtId="0" fontId="7" fillId="0" borderId="28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4" fillId="0" borderId="10" xfId="0" applyFont="1" applyBorder="1" applyAlignment="1">
      <alignment/>
    </xf>
    <xf numFmtId="0" fontId="74" fillId="0" borderId="3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0" xfId="0" applyFont="1" applyBorder="1" applyAlignment="1">
      <alignment/>
    </xf>
    <xf numFmtId="0" fontId="20" fillId="0" borderId="12" xfId="0" applyFont="1" applyBorder="1" applyAlignment="1">
      <alignment vertical="top" wrapText="1"/>
    </xf>
    <xf numFmtId="0" fontId="20" fillId="0" borderId="13" xfId="0" applyFont="1" applyBorder="1" applyAlignment="1">
      <alignment vertical="top" wrapText="1"/>
    </xf>
    <xf numFmtId="0" fontId="20" fillId="0" borderId="63" xfId="0" applyFont="1" applyBorder="1" applyAlignment="1">
      <alignment vertical="top" wrapText="1"/>
    </xf>
    <xf numFmtId="0" fontId="20" fillId="0" borderId="14" xfId="0" applyFont="1" applyBorder="1" applyAlignment="1">
      <alignment horizontal="left" vertical="top" wrapText="1"/>
    </xf>
    <xf numFmtId="0" fontId="20" fillId="0" borderId="11" xfId="0" applyFont="1" applyBorder="1" applyAlignment="1">
      <alignment horizontal="left" vertical="top" wrapText="1"/>
    </xf>
    <xf numFmtId="0" fontId="20" fillId="0" borderId="40" xfId="0" applyFont="1" applyBorder="1" applyAlignment="1">
      <alignment horizontal="left" vertical="top" wrapText="1"/>
    </xf>
    <xf numFmtId="0" fontId="0" fillId="33" borderId="71" xfId="0" applyFill="1" applyBorder="1" applyAlignment="1">
      <alignment horizontal="center" wrapText="1"/>
    </xf>
    <xf numFmtId="0" fontId="0" fillId="33" borderId="0" xfId="0" applyFill="1" applyAlignment="1">
      <alignment horizontal="center" wrapText="1"/>
    </xf>
    <xf numFmtId="0" fontId="20" fillId="0" borderId="28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/>
    </xf>
    <xf numFmtId="0" fontId="20" fillId="0" borderId="30" xfId="0" applyFont="1" applyFill="1" applyBorder="1" applyAlignment="1">
      <alignment/>
    </xf>
    <xf numFmtId="0" fontId="20" fillId="0" borderId="28" xfId="0" applyFont="1" applyBorder="1" applyAlignment="1">
      <alignment horizontal="left" wrapText="1"/>
    </xf>
    <xf numFmtId="0" fontId="20" fillId="0" borderId="10" xfId="0" applyFont="1" applyBorder="1" applyAlignment="1">
      <alignment horizontal="left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13" fillId="0" borderId="2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6" fillId="0" borderId="17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3" fillId="0" borderId="72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13" fillId="0" borderId="67" xfId="0" applyFont="1" applyBorder="1" applyAlignment="1">
      <alignment horizontal="center" wrapText="1"/>
    </xf>
    <xf numFmtId="0" fontId="13" fillId="0" borderId="73" xfId="0" applyFont="1" applyBorder="1" applyAlignment="1">
      <alignment horizontal="center" wrapText="1"/>
    </xf>
    <xf numFmtId="0" fontId="13" fillId="0" borderId="74" xfId="0" applyFont="1" applyBorder="1" applyAlignment="1">
      <alignment horizontal="center" wrapText="1"/>
    </xf>
    <xf numFmtId="0" fontId="13" fillId="0" borderId="21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0" fontId="13" fillId="0" borderId="69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6" fillId="0" borderId="31" xfId="0" applyFont="1" applyBorder="1" applyAlignment="1">
      <alignment horizontal="center" vertical="center" wrapText="1"/>
    </xf>
    <xf numFmtId="0" fontId="16" fillId="0" borderId="7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70" fillId="0" borderId="12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0" fontId="70" fillId="0" borderId="63" xfId="0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/>
    </xf>
    <xf numFmtId="0" fontId="71" fillId="0" borderId="13" xfId="0" applyFont="1" applyBorder="1" applyAlignment="1">
      <alignment horizontal="center"/>
    </xf>
    <xf numFmtId="0" fontId="71" fillId="0" borderId="63" xfId="0" applyFont="1" applyBorder="1" applyAlignment="1">
      <alignment horizontal="center"/>
    </xf>
    <xf numFmtId="0" fontId="71" fillId="0" borderId="58" xfId="0" applyFont="1" applyBorder="1" applyAlignment="1">
      <alignment horizontal="center"/>
    </xf>
    <xf numFmtId="0" fontId="71" fillId="0" borderId="66" xfId="0" applyFont="1" applyBorder="1" applyAlignment="1">
      <alignment horizontal="center"/>
    </xf>
    <xf numFmtId="0" fontId="71" fillId="0" borderId="67" xfId="0" applyFont="1" applyBorder="1" applyAlignment="1">
      <alignment horizontal="center"/>
    </xf>
    <xf numFmtId="0" fontId="76" fillId="0" borderId="76" xfId="0" applyFont="1" applyBorder="1" applyAlignment="1">
      <alignment horizontal="center"/>
    </xf>
    <xf numFmtId="0" fontId="76" fillId="0" borderId="77" xfId="0" applyFont="1" applyBorder="1" applyAlignment="1">
      <alignment horizontal="center"/>
    </xf>
    <xf numFmtId="0" fontId="71" fillId="0" borderId="25" xfId="0" applyFont="1" applyBorder="1" applyAlignment="1">
      <alignment horizontal="center"/>
    </xf>
    <xf numFmtId="0" fontId="71" fillId="0" borderId="52" xfId="0" applyFont="1" applyBorder="1" applyAlignment="1">
      <alignment horizontal="center"/>
    </xf>
    <xf numFmtId="0" fontId="71" fillId="0" borderId="59" xfId="0" applyFont="1" applyBorder="1" applyAlignment="1">
      <alignment horizontal="center"/>
    </xf>
    <xf numFmtId="0" fontId="71" fillId="0" borderId="29" xfId="0" applyFont="1" applyBorder="1" applyAlignment="1">
      <alignment horizontal="center"/>
    </xf>
    <xf numFmtId="0" fontId="71" fillId="0" borderId="39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wrapText="1"/>
    </xf>
    <xf numFmtId="0" fontId="0" fillId="0" borderId="63" xfId="0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3"/>
  <sheetViews>
    <sheetView view="pageLayout" zoomScaleNormal="120" workbookViewId="0" topLeftCell="A1">
      <selection activeCell="A1" sqref="A1:D8"/>
    </sheetView>
  </sheetViews>
  <sheetFormatPr defaultColWidth="9.00390625" defaultRowHeight="12.75"/>
  <cols>
    <col min="1" max="1" width="30.25390625" style="0" customWidth="1"/>
    <col min="2" max="2" width="31.125" style="0" customWidth="1"/>
    <col min="3" max="3" width="33.00390625" style="0" customWidth="1"/>
    <col min="4" max="4" width="38.00390625" style="0" customWidth="1"/>
    <col min="5" max="5" width="5.125" style="0" customWidth="1"/>
    <col min="6" max="6" width="3.875" style="0" hidden="1" customWidth="1"/>
    <col min="7" max="7" width="9.125" style="0" hidden="1" customWidth="1"/>
    <col min="8" max="9" width="5.25390625" style="0" customWidth="1"/>
    <col min="10" max="10" width="15.625" style="0" customWidth="1"/>
  </cols>
  <sheetData>
    <row r="1" ht="12.75" customHeight="1">
      <c r="A1" s="11" t="s">
        <v>25</v>
      </c>
    </row>
    <row r="2" spans="1:8" ht="10.5" customHeight="1">
      <c r="A2" s="241"/>
      <c r="B2" s="241"/>
      <c r="C2" s="241"/>
      <c r="D2" s="241"/>
      <c r="E2" s="9"/>
      <c r="F2" s="36"/>
      <c r="G2" s="36"/>
      <c r="H2" s="36"/>
    </row>
    <row r="3" spans="1:4" ht="39.75" customHeight="1">
      <c r="A3" s="238" t="s">
        <v>35</v>
      </c>
      <c r="B3" s="238"/>
      <c r="C3" s="238"/>
      <c r="D3" s="238"/>
    </row>
    <row r="4" spans="1:4" ht="36.75" customHeight="1" thickBot="1">
      <c r="A4" s="11"/>
      <c r="B4" s="12"/>
      <c r="C4" s="12"/>
      <c r="D4" s="12"/>
    </row>
    <row r="5" spans="1:4" ht="22.5" customHeight="1">
      <c r="A5" s="242" t="s">
        <v>0</v>
      </c>
      <c r="B5" s="245" t="s">
        <v>30</v>
      </c>
      <c r="C5" s="246"/>
      <c r="D5" s="247"/>
    </row>
    <row r="6" spans="1:4" ht="12.75">
      <c r="A6" s="243"/>
      <c r="B6" s="248" t="s">
        <v>1</v>
      </c>
      <c r="C6" s="250" t="s">
        <v>11</v>
      </c>
      <c r="D6" s="239" t="s">
        <v>2</v>
      </c>
    </row>
    <row r="7" spans="1:4" ht="22.5" customHeight="1" thickBot="1">
      <c r="A7" s="244"/>
      <c r="B7" s="249"/>
      <c r="C7" s="251"/>
      <c r="D7" s="240"/>
    </row>
    <row r="8" spans="1:4" ht="13.5" thickBot="1">
      <c r="A8" s="54" t="s">
        <v>149</v>
      </c>
      <c r="B8" s="55">
        <v>2019</v>
      </c>
      <c r="C8" s="53">
        <v>1369</v>
      </c>
      <c r="D8" s="56">
        <f>B8+C8</f>
        <v>3388</v>
      </c>
    </row>
    <row r="9" ht="15.75" customHeight="1"/>
    <row r="11" ht="15.75" customHeight="1"/>
    <row r="12" ht="16.5" customHeight="1"/>
    <row r="20" ht="25.5" customHeight="1"/>
    <row r="25" spans="1:4" ht="12.75">
      <c r="A25" s="8"/>
      <c r="B25" s="4"/>
      <c r="C25" s="4"/>
      <c r="D25" s="4"/>
    </row>
    <row r="26" spans="1:4" ht="12.75">
      <c r="A26" s="8"/>
      <c r="B26" s="4"/>
      <c r="C26" s="4"/>
      <c r="D26" s="4"/>
    </row>
    <row r="27" spans="1:4" ht="12.75">
      <c r="A27" s="8"/>
      <c r="B27" s="4"/>
      <c r="C27" s="4"/>
      <c r="D27" s="4"/>
    </row>
    <row r="28" spans="1:4" ht="12.75">
      <c r="A28" s="6"/>
      <c r="B28" s="4"/>
      <c r="C28" s="4"/>
      <c r="D28" s="4"/>
    </row>
    <row r="29" spans="1:4" ht="12.75">
      <c r="A29" s="6"/>
      <c r="B29" s="4"/>
      <c r="C29" s="4"/>
      <c r="D29" s="4"/>
    </row>
    <row r="30" spans="1:4" ht="12.75">
      <c r="A30" s="6"/>
      <c r="B30" s="4"/>
      <c r="C30" s="4"/>
      <c r="D30" s="4"/>
    </row>
    <row r="31" spans="1:4" ht="12.75">
      <c r="A31" s="4"/>
      <c r="B31" s="4"/>
      <c r="C31" s="4"/>
      <c r="D31" s="4"/>
    </row>
    <row r="32" spans="1:4" ht="12.75">
      <c r="A32" s="235"/>
      <c r="B32" s="235"/>
      <c r="C32" s="10"/>
      <c r="D32" s="4"/>
    </row>
    <row r="33" spans="1:4" ht="12.75">
      <c r="A33" s="6"/>
      <c r="B33" s="4"/>
      <c r="C33" s="4"/>
      <c r="D33" s="4"/>
    </row>
    <row r="34" spans="1:4" ht="12.75">
      <c r="A34" s="6"/>
      <c r="B34" s="4"/>
      <c r="C34" s="4"/>
      <c r="D34" s="4"/>
    </row>
    <row r="35" spans="1:4" ht="12.75">
      <c r="A35" s="6"/>
      <c r="B35" s="4"/>
      <c r="C35" s="4"/>
      <c r="D35" s="4"/>
    </row>
    <row r="36" spans="1:4" ht="12.75">
      <c r="A36" s="5"/>
      <c r="B36" s="4"/>
      <c r="C36" s="4"/>
      <c r="D36" s="4"/>
    </row>
    <row r="37" spans="1:4" ht="12.75">
      <c r="A37" s="5"/>
      <c r="B37" s="236"/>
      <c r="C37" s="236"/>
      <c r="D37" s="237"/>
    </row>
    <row r="38" spans="1:4" ht="12.75">
      <c r="A38" s="5"/>
      <c r="B38" s="4"/>
      <c r="C38" s="4"/>
      <c r="D38" s="4"/>
    </row>
    <row r="39" spans="1:4" ht="12.75">
      <c r="A39" s="6"/>
      <c r="B39" s="4"/>
      <c r="C39" s="4"/>
      <c r="D39" s="4"/>
    </row>
    <row r="40" spans="1:4" ht="12.75">
      <c r="A40" s="6"/>
      <c r="B40" s="4"/>
      <c r="C40" s="4"/>
      <c r="D40" s="4"/>
    </row>
    <row r="41" spans="1:4" ht="12.75">
      <c r="A41" s="5"/>
      <c r="B41" s="4"/>
      <c r="C41" s="4"/>
      <c r="D41" s="4"/>
    </row>
    <row r="42" spans="1:4" ht="12.75">
      <c r="A42" s="6"/>
      <c r="B42" s="4"/>
      <c r="C42" s="4"/>
      <c r="D42" s="4"/>
    </row>
    <row r="43" spans="1:4" ht="12.75">
      <c r="A43" s="7"/>
      <c r="B43" s="4"/>
      <c r="C43" s="4"/>
      <c r="D43" s="4"/>
    </row>
    <row r="44" spans="1:4" ht="12.75">
      <c r="A44" s="6"/>
      <c r="B44" s="4"/>
      <c r="C44" s="4"/>
      <c r="D44" s="4"/>
    </row>
    <row r="45" spans="1:4" ht="12.75">
      <c r="A45" s="5"/>
      <c r="B45" s="4"/>
      <c r="C45" s="4"/>
      <c r="D45" s="4"/>
    </row>
    <row r="46" spans="1:4" ht="12.75">
      <c r="A46" s="6"/>
      <c r="B46" s="4"/>
      <c r="C46" s="4"/>
      <c r="D46" s="4"/>
    </row>
    <row r="47" spans="1:4" ht="12.75">
      <c r="A47" s="5"/>
      <c r="B47" s="4"/>
      <c r="C47" s="4"/>
      <c r="D47" s="4"/>
    </row>
    <row r="48" spans="1:4" ht="12.75">
      <c r="A48" s="8"/>
      <c r="B48" s="4"/>
      <c r="C48" s="4"/>
      <c r="D48" s="4"/>
    </row>
    <row r="49" spans="1:4" ht="12.75">
      <c r="A49" s="8"/>
      <c r="B49" s="4"/>
      <c r="C49" s="4"/>
      <c r="D49" s="4"/>
    </row>
    <row r="50" spans="1:4" ht="12.75">
      <c r="A50" s="8"/>
      <c r="B50" s="4"/>
      <c r="C50" s="4"/>
      <c r="D50" s="4"/>
    </row>
    <row r="51" spans="1:4" ht="12.75">
      <c r="A51" s="6"/>
      <c r="B51" s="4"/>
      <c r="C51" s="4"/>
      <c r="D51" s="4"/>
    </row>
    <row r="52" spans="1:4" ht="12.75">
      <c r="A52" s="6"/>
      <c r="B52" s="4"/>
      <c r="C52" s="4"/>
      <c r="D52" s="4"/>
    </row>
    <row r="53" spans="1:4" ht="12.75">
      <c r="A53" s="6"/>
      <c r="B53" s="4"/>
      <c r="C53" s="4"/>
      <c r="D53" s="4"/>
    </row>
    <row r="54" spans="1:4" ht="12.75">
      <c r="A54" s="4"/>
      <c r="B54" s="4"/>
      <c r="C54" s="4"/>
      <c r="D54" s="4"/>
    </row>
    <row r="55" spans="1:4" ht="12.75">
      <c r="A55" s="4"/>
      <c r="B55" s="4"/>
      <c r="C55" s="4"/>
      <c r="D55" s="4"/>
    </row>
    <row r="56" spans="1:4" ht="12.75">
      <c r="A56" s="4"/>
      <c r="B56" s="4"/>
      <c r="C56" s="4"/>
      <c r="D56" s="4"/>
    </row>
    <row r="57" spans="1:4" ht="12.75">
      <c r="A57" s="4"/>
      <c r="B57" s="4"/>
      <c r="C57" s="4"/>
      <c r="D57" s="4"/>
    </row>
    <row r="58" spans="1:4" ht="12.75">
      <c r="A58" s="4"/>
      <c r="B58" s="4"/>
      <c r="C58" s="4"/>
      <c r="D58" s="4"/>
    </row>
    <row r="59" spans="1:4" ht="12.75">
      <c r="A59" s="4"/>
      <c r="B59" s="4"/>
      <c r="C59" s="4"/>
      <c r="D59" s="4"/>
    </row>
    <row r="60" spans="1:4" ht="12.75">
      <c r="A60" s="4"/>
      <c r="B60" s="4"/>
      <c r="C60" s="4"/>
      <c r="D60" s="4"/>
    </row>
    <row r="61" spans="1:4" ht="12.75">
      <c r="A61" s="4"/>
      <c r="B61" s="4"/>
      <c r="C61" s="4"/>
      <c r="D61" s="4"/>
    </row>
    <row r="62" spans="1:4" ht="12.75">
      <c r="A62" s="4"/>
      <c r="B62" s="4"/>
      <c r="C62" s="4"/>
      <c r="D62" s="4"/>
    </row>
    <row r="63" spans="1:4" ht="12.75">
      <c r="A63" s="4"/>
      <c r="B63" s="4"/>
      <c r="C63" s="4"/>
      <c r="D63" s="4"/>
    </row>
    <row r="64" spans="1:4" ht="12.75">
      <c r="A64" s="4"/>
      <c r="B64" s="4"/>
      <c r="C64" s="4"/>
      <c r="D64" s="4"/>
    </row>
    <row r="65" spans="1:4" ht="12.75">
      <c r="A65" s="4"/>
      <c r="B65" s="4"/>
      <c r="C65" s="4"/>
      <c r="D65" s="4"/>
    </row>
    <row r="66" spans="1:4" ht="12.75">
      <c r="A66" s="4"/>
      <c r="B66" s="4"/>
      <c r="C66" s="4"/>
      <c r="D66" s="4"/>
    </row>
    <row r="67" spans="1:4" ht="12.75">
      <c r="A67" s="4"/>
      <c r="B67" s="4"/>
      <c r="C67" s="4"/>
      <c r="D67" s="4"/>
    </row>
    <row r="68" spans="1:4" ht="12.75">
      <c r="A68" s="4"/>
      <c r="B68" s="4"/>
      <c r="C68" s="4"/>
      <c r="D68" s="4"/>
    </row>
    <row r="69" spans="1:4" ht="12.75">
      <c r="A69" s="4"/>
      <c r="B69" s="4"/>
      <c r="C69" s="4"/>
      <c r="D69" s="4"/>
    </row>
    <row r="70" spans="1:4" ht="12.75">
      <c r="A70" s="4"/>
      <c r="B70" s="4"/>
      <c r="C70" s="4"/>
      <c r="D70" s="4"/>
    </row>
    <row r="71" spans="1:4" ht="12.75">
      <c r="A71" s="4"/>
      <c r="B71" s="4"/>
      <c r="C71" s="4"/>
      <c r="D71" s="4"/>
    </row>
    <row r="72" spans="1:4" ht="12.75">
      <c r="A72" s="4"/>
      <c r="B72" s="4"/>
      <c r="C72" s="4"/>
      <c r="D72" s="4"/>
    </row>
    <row r="73" spans="1:4" ht="12.75">
      <c r="A73" s="4"/>
      <c r="B73" s="4"/>
      <c r="C73" s="4"/>
      <c r="D73" s="4"/>
    </row>
    <row r="74" spans="1:4" ht="12.75">
      <c r="A74" s="4"/>
      <c r="B74" s="4"/>
      <c r="C74" s="4"/>
      <c r="D74" s="4"/>
    </row>
    <row r="75" spans="1:4" ht="12.75">
      <c r="A75" s="4"/>
      <c r="B75" s="4"/>
      <c r="C75" s="4"/>
      <c r="D75" s="4"/>
    </row>
    <row r="76" spans="1:4" ht="12.75">
      <c r="A76" s="4"/>
      <c r="B76" s="4"/>
      <c r="C76" s="4"/>
      <c r="D76" s="4"/>
    </row>
    <row r="77" spans="1:4" ht="12.75">
      <c r="A77" s="4"/>
      <c r="B77" s="4"/>
      <c r="C77" s="4"/>
      <c r="D77" s="4"/>
    </row>
    <row r="78" spans="1:4" ht="12.75">
      <c r="A78" s="4"/>
      <c r="B78" s="4"/>
      <c r="C78" s="4"/>
      <c r="D78" s="4"/>
    </row>
    <row r="79" spans="1:4" ht="12.75">
      <c r="A79" s="4"/>
      <c r="B79" s="4"/>
      <c r="C79" s="4"/>
      <c r="D79" s="4"/>
    </row>
    <row r="80" spans="1:4" ht="12.75">
      <c r="A80" s="4"/>
      <c r="B80" s="4"/>
      <c r="C80" s="4"/>
      <c r="D80" s="4"/>
    </row>
    <row r="81" spans="1:4" ht="12.75">
      <c r="A81" s="4"/>
      <c r="B81" s="4"/>
      <c r="C81" s="4"/>
      <c r="D81" s="4"/>
    </row>
    <row r="82" spans="1:4" ht="12.75">
      <c r="A82" s="4"/>
      <c r="B82" s="4"/>
      <c r="C82" s="4"/>
      <c r="D82" s="4"/>
    </row>
    <row r="83" spans="1:4" ht="12.75">
      <c r="A83" s="4"/>
      <c r="B83" s="4"/>
      <c r="C83" s="4"/>
      <c r="D83" s="4"/>
    </row>
    <row r="84" spans="1:4" ht="12.75">
      <c r="A84" s="4"/>
      <c r="B84" s="4"/>
      <c r="C84" s="4"/>
      <c r="D84" s="4"/>
    </row>
    <row r="85" spans="1:4" ht="12.75">
      <c r="A85" s="4"/>
      <c r="B85" s="4"/>
      <c r="C85" s="4"/>
      <c r="D85" s="4"/>
    </row>
    <row r="86" spans="1:4" ht="12.75">
      <c r="A86" s="4"/>
      <c r="B86" s="4"/>
      <c r="C86" s="4"/>
      <c r="D86" s="4"/>
    </row>
    <row r="87" spans="1:4" ht="12.75">
      <c r="A87" s="4"/>
      <c r="B87" s="4"/>
      <c r="C87" s="4"/>
      <c r="D87" s="4"/>
    </row>
    <row r="88" spans="1:4" ht="12.75">
      <c r="A88" s="4"/>
      <c r="B88" s="4"/>
      <c r="C88" s="4"/>
      <c r="D88" s="4"/>
    </row>
    <row r="89" spans="1:4" ht="12.75">
      <c r="A89" s="4"/>
      <c r="B89" s="4"/>
      <c r="C89" s="4"/>
      <c r="D89" s="4"/>
    </row>
    <row r="90" spans="1:4" ht="12.75">
      <c r="A90" s="4"/>
      <c r="B90" s="4"/>
      <c r="C90" s="4"/>
      <c r="D90" s="4"/>
    </row>
    <row r="91" spans="1:4" ht="12.75">
      <c r="A91" s="4"/>
      <c r="B91" s="4"/>
      <c r="C91" s="4"/>
      <c r="D91" s="4"/>
    </row>
    <row r="92" spans="1:4" ht="12.75">
      <c r="A92" s="4"/>
      <c r="B92" s="4"/>
      <c r="C92" s="4"/>
      <c r="D92" s="4"/>
    </row>
    <row r="93" spans="1:4" ht="12.75">
      <c r="A93" s="4"/>
      <c r="B93" s="4"/>
      <c r="C93" s="4"/>
      <c r="D93" s="4"/>
    </row>
    <row r="94" spans="1:4" ht="12.75">
      <c r="A94" s="4"/>
      <c r="B94" s="4"/>
      <c r="C94" s="4"/>
      <c r="D94" s="4"/>
    </row>
    <row r="95" spans="1:4" ht="12.75">
      <c r="A95" s="4"/>
      <c r="B95" s="4"/>
      <c r="C95" s="4"/>
      <c r="D95" s="4"/>
    </row>
    <row r="96" spans="1:4" ht="12.75">
      <c r="A96" s="4"/>
      <c r="B96" s="4"/>
      <c r="C96" s="4"/>
      <c r="D96" s="4"/>
    </row>
    <row r="97" spans="1:4" ht="12.75">
      <c r="A97" s="4"/>
      <c r="B97" s="4"/>
      <c r="C97" s="4"/>
      <c r="D97" s="4"/>
    </row>
    <row r="98" spans="1:4" ht="12.75">
      <c r="A98" s="4"/>
      <c r="B98" s="4"/>
      <c r="C98" s="4"/>
      <c r="D98" s="4"/>
    </row>
    <row r="99" spans="1:4" ht="12.75">
      <c r="A99" s="4"/>
      <c r="B99" s="4"/>
      <c r="C99" s="4"/>
      <c r="D99" s="4"/>
    </row>
    <row r="100" spans="1:4" ht="12.75">
      <c r="A100" s="4"/>
      <c r="B100" s="4"/>
      <c r="C100" s="4"/>
      <c r="D100" s="4"/>
    </row>
    <row r="101" spans="1:4" ht="12.75">
      <c r="A101" s="4"/>
      <c r="B101" s="4"/>
      <c r="C101" s="4"/>
      <c r="D101" s="4"/>
    </row>
    <row r="102" spans="1:4" ht="12.75">
      <c r="A102" s="4"/>
      <c r="B102" s="4"/>
      <c r="C102" s="4"/>
      <c r="D102" s="4"/>
    </row>
    <row r="103" spans="1:4" ht="12.75">
      <c r="A103" s="4"/>
      <c r="B103" s="4"/>
      <c r="C103" s="4"/>
      <c r="D103" s="4"/>
    </row>
    <row r="104" spans="1:4" ht="12.75">
      <c r="A104" s="4"/>
      <c r="B104" s="4"/>
      <c r="C104" s="4"/>
      <c r="D104" s="4"/>
    </row>
    <row r="105" spans="1:4" ht="12.75">
      <c r="A105" s="4"/>
      <c r="B105" s="4"/>
      <c r="C105" s="4"/>
      <c r="D105" s="4"/>
    </row>
    <row r="106" spans="1:4" ht="12.75">
      <c r="A106" s="4"/>
      <c r="B106" s="4"/>
      <c r="C106" s="4"/>
      <c r="D106" s="4"/>
    </row>
    <row r="107" spans="1:4" ht="12.75">
      <c r="A107" s="4"/>
      <c r="B107" s="4"/>
      <c r="C107" s="4"/>
      <c r="D107" s="4"/>
    </row>
    <row r="108" spans="1:4" ht="12.75">
      <c r="A108" s="4"/>
      <c r="B108" s="4"/>
      <c r="C108" s="4"/>
      <c r="D108" s="4"/>
    </row>
    <row r="109" spans="1:4" ht="12.75">
      <c r="A109" s="4"/>
      <c r="B109" s="4"/>
      <c r="C109" s="4"/>
      <c r="D109" s="4"/>
    </row>
    <row r="110" spans="1:4" ht="12.75">
      <c r="A110" s="4"/>
      <c r="B110" s="4"/>
      <c r="C110" s="4"/>
      <c r="D110" s="4"/>
    </row>
    <row r="111" spans="1:4" ht="12.75">
      <c r="A111" s="4"/>
      <c r="B111" s="4"/>
      <c r="C111" s="4"/>
      <c r="D111" s="4"/>
    </row>
    <row r="112" spans="1:4" ht="12.75">
      <c r="A112" s="4"/>
      <c r="B112" s="4"/>
      <c r="C112" s="4"/>
      <c r="D112" s="4"/>
    </row>
    <row r="113" spans="1:4" ht="12.75">
      <c r="A113" s="4"/>
      <c r="B113" s="4"/>
      <c r="C113" s="4"/>
      <c r="D113" s="4"/>
    </row>
    <row r="114" spans="1:4" ht="12.75">
      <c r="A114" s="4"/>
      <c r="B114" s="4"/>
      <c r="C114" s="4"/>
      <c r="D114" s="4"/>
    </row>
    <row r="115" spans="1:4" ht="12.75">
      <c r="A115" s="4"/>
      <c r="B115" s="4"/>
      <c r="C115" s="4"/>
      <c r="D115" s="4"/>
    </row>
    <row r="116" spans="1:4" ht="12.75">
      <c r="A116" s="4"/>
      <c r="B116" s="4"/>
      <c r="C116" s="4"/>
      <c r="D116" s="4"/>
    </row>
    <row r="117" spans="1:4" ht="12.75">
      <c r="A117" s="4"/>
      <c r="B117" s="4"/>
      <c r="C117" s="4"/>
      <c r="D117" s="4"/>
    </row>
    <row r="118" spans="1:4" ht="12.75">
      <c r="A118" s="4"/>
      <c r="B118" s="4"/>
      <c r="C118" s="4"/>
      <c r="D118" s="4"/>
    </row>
    <row r="119" spans="1:4" ht="12.75">
      <c r="A119" s="4"/>
      <c r="B119" s="4"/>
      <c r="C119" s="4"/>
      <c r="D119" s="4"/>
    </row>
    <row r="120" spans="1:4" ht="12.75">
      <c r="A120" s="4"/>
      <c r="B120" s="4"/>
      <c r="C120" s="4"/>
      <c r="D120" s="4"/>
    </row>
    <row r="121" spans="1:4" ht="12.75">
      <c r="A121" s="4"/>
      <c r="B121" s="4"/>
      <c r="C121" s="4"/>
      <c r="D121" s="4"/>
    </row>
    <row r="122" spans="1:4" ht="12.75">
      <c r="A122" s="4"/>
      <c r="B122" s="4"/>
      <c r="C122" s="4"/>
      <c r="D122" s="4"/>
    </row>
    <row r="123" spans="1:4" ht="12.75">
      <c r="A123" s="4"/>
      <c r="B123" s="4"/>
      <c r="C123" s="4"/>
      <c r="D123" s="4"/>
    </row>
    <row r="124" spans="1:4" ht="12.75">
      <c r="A124" s="4"/>
      <c r="B124" s="4"/>
      <c r="C124" s="4"/>
      <c r="D124" s="4"/>
    </row>
    <row r="125" spans="1:4" ht="12.75">
      <c r="A125" s="4"/>
      <c r="B125" s="4"/>
      <c r="C125" s="4"/>
      <c r="D125" s="4"/>
    </row>
    <row r="126" spans="1:4" ht="12.75">
      <c r="A126" s="4"/>
      <c r="B126" s="4"/>
      <c r="C126" s="4"/>
      <c r="D126" s="4"/>
    </row>
    <row r="127" spans="1:4" ht="12.75">
      <c r="A127" s="4"/>
      <c r="B127" s="4"/>
      <c r="C127" s="4"/>
      <c r="D127" s="4"/>
    </row>
    <row r="128" spans="1:4" ht="12.75">
      <c r="A128" s="4"/>
      <c r="B128" s="4"/>
      <c r="C128" s="4"/>
      <c r="D128" s="4"/>
    </row>
    <row r="129" spans="1:4" ht="12.75">
      <c r="A129" s="4"/>
      <c r="B129" s="4"/>
      <c r="C129" s="4"/>
      <c r="D129" s="4"/>
    </row>
    <row r="130" spans="1:4" ht="12.75">
      <c r="A130" s="4"/>
      <c r="B130" s="4"/>
      <c r="C130" s="4"/>
      <c r="D130" s="4"/>
    </row>
    <row r="131" spans="1:4" ht="12.75">
      <c r="A131" s="4"/>
      <c r="B131" s="4"/>
      <c r="C131" s="4"/>
      <c r="D131" s="4"/>
    </row>
    <row r="132" spans="1:4" ht="12.75">
      <c r="A132" s="4"/>
      <c r="B132" s="4"/>
      <c r="C132" s="4"/>
      <c r="D132" s="4"/>
    </row>
    <row r="133" spans="1:4" ht="12.75">
      <c r="A133" s="4"/>
      <c r="B133" s="4"/>
      <c r="C133" s="4"/>
      <c r="D133" s="4"/>
    </row>
    <row r="134" spans="1:4" ht="12.75">
      <c r="A134" s="4"/>
      <c r="B134" s="4"/>
      <c r="C134" s="4"/>
      <c r="D134" s="4"/>
    </row>
    <row r="135" spans="1:4" ht="12.75">
      <c r="A135" s="4"/>
      <c r="B135" s="4"/>
      <c r="C135" s="4"/>
      <c r="D135" s="4"/>
    </row>
    <row r="136" spans="1:4" ht="12.75">
      <c r="A136" s="4"/>
      <c r="B136" s="4"/>
      <c r="C136" s="4"/>
      <c r="D136" s="4"/>
    </row>
    <row r="137" spans="1:4" ht="12.75">
      <c r="A137" s="4"/>
      <c r="B137" s="4"/>
      <c r="C137" s="4"/>
      <c r="D137" s="4"/>
    </row>
    <row r="138" spans="1:4" ht="12.75">
      <c r="A138" s="4"/>
      <c r="B138" s="4"/>
      <c r="C138" s="4"/>
      <c r="D138" s="4"/>
    </row>
    <row r="139" spans="1:4" ht="12.75">
      <c r="A139" s="4"/>
      <c r="B139" s="4"/>
      <c r="C139" s="4"/>
      <c r="D139" s="4"/>
    </row>
    <row r="140" spans="1:4" ht="12.75">
      <c r="A140" s="4"/>
      <c r="B140" s="4"/>
      <c r="C140" s="4"/>
      <c r="D140" s="4"/>
    </row>
    <row r="141" spans="1:4" ht="12.75">
      <c r="A141" s="4"/>
      <c r="B141" s="4"/>
      <c r="C141" s="4"/>
      <c r="D141" s="4"/>
    </row>
    <row r="142" spans="1:4" ht="12.75">
      <c r="A142" s="4"/>
      <c r="B142" s="4"/>
      <c r="C142" s="4"/>
      <c r="D142" s="4"/>
    </row>
    <row r="143" spans="1:4" ht="12.75">
      <c r="A143" s="4"/>
      <c r="B143" s="4"/>
      <c r="C143" s="4"/>
      <c r="D143" s="4"/>
    </row>
    <row r="144" spans="1:4" ht="12.75">
      <c r="A144" s="4"/>
      <c r="B144" s="4"/>
      <c r="C144" s="4"/>
      <c r="D144" s="4"/>
    </row>
    <row r="145" spans="1:4" ht="12.75">
      <c r="A145" s="4"/>
      <c r="B145" s="4"/>
      <c r="C145" s="4"/>
      <c r="D145" s="4"/>
    </row>
    <row r="146" spans="1:4" ht="12.75">
      <c r="A146" s="4"/>
      <c r="B146" s="4"/>
      <c r="C146" s="4"/>
      <c r="D146" s="4"/>
    </row>
    <row r="147" spans="1:4" ht="12.75">
      <c r="A147" s="4"/>
      <c r="B147" s="4"/>
      <c r="C147" s="4"/>
      <c r="D147" s="4"/>
    </row>
    <row r="148" spans="1:4" ht="12.75">
      <c r="A148" s="4"/>
      <c r="B148" s="4"/>
      <c r="C148" s="4"/>
      <c r="D148" s="4"/>
    </row>
    <row r="149" spans="1:4" ht="12.75">
      <c r="A149" s="4"/>
      <c r="B149" s="4"/>
      <c r="C149" s="4"/>
      <c r="D149" s="4"/>
    </row>
    <row r="150" spans="1:4" ht="12.75">
      <c r="A150" s="4"/>
      <c r="B150" s="4"/>
      <c r="C150" s="4"/>
      <c r="D150" s="4"/>
    </row>
    <row r="151" spans="1:4" ht="12.75">
      <c r="A151" s="4"/>
      <c r="B151" s="4"/>
      <c r="C151" s="4"/>
      <c r="D151" s="4"/>
    </row>
    <row r="152" spans="1:4" ht="12.75">
      <c r="A152" s="4"/>
      <c r="B152" s="4"/>
      <c r="C152" s="4"/>
      <c r="D152" s="4"/>
    </row>
    <row r="153" spans="1:4" ht="12.75">
      <c r="A153" s="4"/>
      <c r="B153" s="4"/>
      <c r="C153" s="4"/>
      <c r="D153" s="4"/>
    </row>
    <row r="154" spans="1:4" ht="12.75">
      <c r="A154" s="4"/>
      <c r="B154" s="4"/>
      <c r="C154" s="4"/>
      <c r="D154" s="4"/>
    </row>
    <row r="155" spans="1:4" ht="12.75">
      <c r="A155" s="4"/>
      <c r="B155" s="4"/>
      <c r="C155" s="4"/>
      <c r="D155" s="4"/>
    </row>
    <row r="156" spans="1:4" ht="12.75">
      <c r="A156" s="4"/>
      <c r="B156" s="4"/>
      <c r="C156" s="4"/>
      <c r="D156" s="4"/>
    </row>
    <row r="157" spans="1:4" ht="12.75">
      <c r="A157" s="4"/>
      <c r="B157" s="4"/>
      <c r="C157" s="4"/>
      <c r="D157" s="4"/>
    </row>
    <row r="158" spans="1:4" ht="12.75">
      <c r="A158" s="4"/>
      <c r="B158" s="4"/>
      <c r="C158" s="4"/>
      <c r="D158" s="4"/>
    </row>
    <row r="159" spans="1:4" ht="12.75">
      <c r="A159" s="4"/>
      <c r="B159" s="4"/>
      <c r="C159" s="4"/>
      <c r="D159" s="4"/>
    </row>
    <row r="160" spans="1:4" ht="12.75">
      <c r="A160" s="4"/>
      <c r="B160" s="4"/>
      <c r="C160" s="4"/>
      <c r="D160" s="4"/>
    </row>
    <row r="161" spans="1:4" ht="12.75">
      <c r="A161" s="4"/>
      <c r="B161" s="4"/>
      <c r="C161" s="4"/>
      <c r="D161" s="4"/>
    </row>
    <row r="162" spans="1:4" ht="12.75">
      <c r="A162" s="4"/>
      <c r="B162" s="4"/>
      <c r="C162" s="4"/>
      <c r="D162" s="4"/>
    </row>
    <row r="163" spans="1:4" ht="12.75">
      <c r="A163" s="4"/>
      <c r="B163" s="4"/>
      <c r="C163" s="4"/>
      <c r="D163" s="4"/>
    </row>
  </sheetData>
  <sheetProtection/>
  <mergeCells count="9">
    <mergeCell ref="A32:B32"/>
    <mergeCell ref="B37:D37"/>
    <mergeCell ref="A3:D3"/>
    <mergeCell ref="D6:D7"/>
    <mergeCell ref="A2:D2"/>
    <mergeCell ref="A5:A7"/>
    <mergeCell ref="B5:D5"/>
    <mergeCell ref="B6:B7"/>
    <mergeCell ref="C6:C7"/>
  </mergeCells>
  <printOptions/>
  <pageMargins left="0.6299212598425197" right="0.5511811023622047" top="0.7480314960629921" bottom="0.4330708661417323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9"/>
  <sheetViews>
    <sheetView tabSelected="1" zoomScale="90" zoomScaleNormal="90" workbookViewId="0" topLeftCell="A1">
      <selection activeCell="A1" sqref="A1:S13"/>
    </sheetView>
  </sheetViews>
  <sheetFormatPr defaultColWidth="9.00390625" defaultRowHeight="12.75"/>
  <cols>
    <col min="1" max="1" width="52.25390625" style="0" customWidth="1"/>
    <col min="2" max="2" width="11.625" style="0" customWidth="1"/>
    <col min="3" max="3" width="11.75390625" style="0" customWidth="1"/>
  </cols>
  <sheetData>
    <row r="1" spans="1:3" ht="19.5" customHeight="1" thickBot="1">
      <c r="A1" s="13" t="s">
        <v>125</v>
      </c>
      <c r="B1" s="11"/>
      <c r="C1" s="11"/>
    </row>
    <row r="2" spans="1:25" ht="155.25" customHeight="1">
      <c r="A2" s="380" t="s">
        <v>150</v>
      </c>
      <c r="B2" s="382" t="s">
        <v>112</v>
      </c>
      <c r="C2" s="382"/>
      <c r="D2" s="384" t="s">
        <v>113</v>
      </c>
      <c r="E2" s="384"/>
      <c r="F2" s="382" t="s">
        <v>114</v>
      </c>
      <c r="G2" s="382"/>
      <c r="H2" s="382" t="s">
        <v>115</v>
      </c>
      <c r="I2" s="382"/>
      <c r="J2" s="382" t="s">
        <v>116</v>
      </c>
      <c r="K2" s="382"/>
      <c r="L2" s="382" t="s">
        <v>117</v>
      </c>
      <c r="M2" s="382"/>
      <c r="N2" s="382" t="s">
        <v>118</v>
      </c>
      <c r="O2" s="382"/>
      <c r="P2" s="382" t="s">
        <v>152</v>
      </c>
      <c r="Q2" s="383"/>
      <c r="R2" s="385" t="s">
        <v>37</v>
      </c>
      <c r="S2" s="386"/>
      <c r="T2" s="1"/>
      <c r="U2" s="1"/>
      <c r="V2" s="1"/>
      <c r="W2" s="1"/>
      <c r="X2" s="1"/>
      <c r="Y2" s="1"/>
    </row>
    <row r="3" spans="1:25" ht="37.5" customHeight="1">
      <c r="A3" s="381"/>
      <c r="B3" s="14" t="s">
        <v>3</v>
      </c>
      <c r="C3" s="14" t="s">
        <v>4</v>
      </c>
      <c r="D3" s="14" t="s">
        <v>3</v>
      </c>
      <c r="E3" s="14" t="s">
        <v>4</v>
      </c>
      <c r="F3" s="14" t="s">
        <v>3</v>
      </c>
      <c r="G3" s="14" t="s">
        <v>4</v>
      </c>
      <c r="H3" s="14" t="s">
        <v>3</v>
      </c>
      <c r="I3" s="14" t="s">
        <v>4</v>
      </c>
      <c r="J3" s="14" t="s">
        <v>3</v>
      </c>
      <c r="K3" s="14" t="s">
        <v>4</v>
      </c>
      <c r="L3" s="14" t="s">
        <v>3</v>
      </c>
      <c r="M3" s="14" t="s">
        <v>4</v>
      </c>
      <c r="N3" s="14" t="s">
        <v>3</v>
      </c>
      <c r="O3" s="14" t="s">
        <v>4</v>
      </c>
      <c r="P3" s="14" t="s">
        <v>3</v>
      </c>
      <c r="Q3" s="76" t="s">
        <v>4</v>
      </c>
      <c r="R3" s="160" t="s">
        <v>3</v>
      </c>
      <c r="S3" s="76" t="s">
        <v>4</v>
      </c>
      <c r="T3" s="1"/>
      <c r="U3" s="1"/>
      <c r="V3" s="1"/>
      <c r="W3" s="1"/>
      <c r="X3" s="1"/>
      <c r="Y3" s="1"/>
    </row>
    <row r="4" spans="1:25" ht="20.25" customHeight="1" thickBot="1">
      <c r="A4" s="162" t="s">
        <v>126</v>
      </c>
      <c r="B4" s="14">
        <v>5</v>
      </c>
      <c r="C4" s="14">
        <v>129</v>
      </c>
      <c r="D4" s="158">
        <v>1</v>
      </c>
      <c r="E4" s="201">
        <v>73</v>
      </c>
      <c r="F4" s="201">
        <v>18</v>
      </c>
      <c r="G4" s="201">
        <v>115</v>
      </c>
      <c r="H4" s="201">
        <v>3</v>
      </c>
      <c r="I4" s="201">
        <v>115</v>
      </c>
      <c r="J4" s="201">
        <v>10</v>
      </c>
      <c r="K4" s="201">
        <v>45</v>
      </c>
      <c r="L4" s="201">
        <v>1</v>
      </c>
      <c r="M4" s="201">
        <v>20</v>
      </c>
      <c r="N4" s="201">
        <v>1</v>
      </c>
      <c r="O4" s="201">
        <v>32</v>
      </c>
      <c r="P4" s="159">
        <v>1578</v>
      </c>
      <c r="Q4" s="163">
        <v>3851</v>
      </c>
      <c r="R4" s="161">
        <f>SUM(B4,D4,F4,H4,J4,L4,N4,P4)</f>
        <v>1617</v>
      </c>
      <c r="S4" s="161">
        <f>SUM(C4,E4,G4,I4,K4,M4,O4,Q4)</f>
        <v>4380</v>
      </c>
      <c r="T4" s="1"/>
      <c r="U4" s="1"/>
      <c r="V4" s="1"/>
      <c r="W4" s="1"/>
      <c r="X4" s="1"/>
      <c r="Y4" s="1"/>
    </row>
    <row r="5" spans="1:19" ht="13.5" thickBot="1">
      <c r="A5" s="165" t="s">
        <v>85</v>
      </c>
      <c r="B5" s="166">
        <v>5</v>
      </c>
      <c r="C5" s="166">
        <v>129</v>
      </c>
      <c r="D5" s="166">
        <v>1</v>
      </c>
      <c r="E5" s="166">
        <v>73</v>
      </c>
      <c r="F5" s="166">
        <v>18</v>
      </c>
      <c r="G5" s="166">
        <v>115</v>
      </c>
      <c r="H5" s="166">
        <v>3</v>
      </c>
      <c r="I5" s="166">
        <v>115</v>
      </c>
      <c r="J5" s="166">
        <v>10</v>
      </c>
      <c r="K5" s="166">
        <v>45</v>
      </c>
      <c r="L5" s="166">
        <v>1</v>
      </c>
      <c r="M5" s="166">
        <v>20</v>
      </c>
      <c r="N5" s="166">
        <v>1</v>
      </c>
      <c r="O5" s="166">
        <v>32</v>
      </c>
      <c r="P5" s="166">
        <v>1578</v>
      </c>
      <c r="Q5" s="167">
        <v>3851</v>
      </c>
      <c r="R5" s="161">
        <f>SUM(B5,D5,F5,H5,J5,L5,N5,P5)</f>
        <v>1617</v>
      </c>
      <c r="S5" s="161">
        <f>SUM(C5,E5,G5,I5,K5,M5,O5,Q5)</f>
        <v>4380</v>
      </c>
    </row>
    <row r="6" ht="12.75">
      <c r="A6" s="57"/>
    </row>
    <row r="7" ht="12.75">
      <c r="A7" s="57"/>
    </row>
    <row r="8" ht="12.75">
      <c r="A8" s="13" t="s">
        <v>127</v>
      </c>
    </row>
    <row r="9" ht="13.5" thickBot="1">
      <c r="A9" s="57"/>
    </row>
    <row r="10" spans="1:3" ht="12.75">
      <c r="A10" s="380" t="s">
        <v>150</v>
      </c>
      <c r="B10" s="382" t="s">
        <v>128</v>
      </c>
      <c r="C10" s="383"/>
    </row>
    <row r="11" spans="1:14" ht="25.5">
      <c r="A11" s="381"/>
      <c r="B11" s="14" t="s">
        <v>129</v>
      </c>
      <c r="C11" s="76" t="s">
        <v>4</v>
      </c>
      <c r="D11" s="174" t="s">
        <v>142</v>
      </c>
      <c r="E11" s="174"/>
      <c r="F11" s="174"/>
      <c r="G11" s="174"/>
      <c r="H11" s="174"/>
      <c r="I11" s="174"/>
      <c r="J11" s="174"/>
      <c r="K11" s="174"/>
      <c r="L11" s="174"/>
      <c r="M11" s="174"/>
      <c r="N11" s="174"/>
    </row>
    <row r="12" spans="1:3" ht="25.5">
      <c r="A12" s="77" t="s">
        <v>182</v>
      </c>
      <c r="B12" s="92">
        <v>1</v>
      </c>
      <c r="C12" s="62">
        <v>40</v>
      </c>
    </row>
    <row r="13" spans="1:3" ht="13.5" thickBot="1">
      <c r="A13" s="169" t="s">
        <v>85</v>
      </c>
      <c r="B13" s="170">
        <f>SUM(B12:B12)</f>
        <v>1</v>
      </c>
      <c r="C13" s="170">
        <f>SUM(C12:C12)</f>
        <v>40</v>
      </c>
    </row>
    <row r="14" ht="12.75">
      <c r="A14" s="4"/>
    </row>
    <row r="15" ht="12.75">
      <c r="A15" s="4"/>
    </row>
    <row r="16" ht="12.75">
      <c r="A16" s="4"/>
    </row>
    <row r="17" ht="12.75">
      <c r="A17" s="4"/>
    </row>
    <row r="18" ht="12.75">
      <c r="A18" s="4"/>
    </row>
    <row r="19" ht="12.75">
      <c r="A19" s="4"/>
    </row>
    <row r="20" ht="12.75">
      <c r="A20" s="4"/>
    </row>
    <row r="21" ht="12.75">
      <c r="A21" s="4"/>
    </row>
    <row r="22" ht="12.75">
      <c r="A22" s="4"/>
    </row>
    <row r="23" ht="12.75">
      <c r="A23" s="4"/>
    </row>
    <row r="24" ht="12.75">
      <c r="A24" s="4"/>
    </row>
    <row r="25" ht="12.75">
      <c r="A25" s="4"/>
    </row>
    <row r="26" ht="12.75">
      <c r="A26" s="4"/>
    </row>
    <row r="27" ht="12.75">
      <c r="A27" s="4"/>
    </row>
    <row r="28" ht="12.75">
      <c r="A28" s="4"/>
    </row>
    <row r="29" ht="12.75">
      <c r="A29" s="4"/>
    </row>
    <row r="30" ht="12.75">
      <c r="A30" s="4"/>
    </row>
    <row r="31" ht="12.75">
      <c r="A31" s="4"/>
    </row>
    <row r="32" ht="12.75">
      <c r="A32" s="4"/>
    </row>
    <row r="33" ht="12.75">
      <c r="A33" s="4"/>
    </row>
    <row r="34" ht="12.75">
      <c r="A34" s="4"/>
    </row>
    <row r="35" ht="12.75">
      <c r="A35" s="4"/>
    </row>
    <row r="36" ht="12.75">
      <c r="A36" s="4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</sheetData>
  <sheetProtection/>
  <mergeCells count="12">
    <mergeCell ref="A10:A11"/>
    <mergeCell ref="B10:C10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</mergeCells>
  <printOptions/>
  <pageMargins left="0.37" right="0.45" top="0.75" bottom="0.2755905511811024" header="0.5118110236220472" footer="0.37"/>
  <pageSetup fitToHeight="0" fitToWidth="1" horizontalDpi="600" verticalDpi="6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zoomScale="90" zoomScaleNormal="90" workbookViewId="0" topLeftCell="A1">
      <selection activeCell="A1" sqref="A1:S5"/>
    </sheetView>
  </sheetViews>
  <sheetFormatPr defaultColWidth="9.00390625" defaultRowHeight="12.75"/>
  <cols>
    <col min="1" max="1" width="52.25390625" style="0" customWidth="1"/>
    <col min="2" max="10" width="11.75390625" style="0" customWidth="1"/>
  </cols>
  <sheetData>
    <row r="1" spans="1:19" ht="19.5" customHeight="1">
      <c r="A1" s="234" t="s">
        <v>130</v>
      </c>
      <c r="B1" s="232"/>
      <c r="C1" s="232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</row>
    <row r="2" spans="1:19" ht="90" customHeight="1">
      <c r="A2" s="387" t="s">
        <v>150</v>
      </c>
      <c r="B2" s="387" t="s">
        <v>134</v>
      </c>
      <c r="C2" s="387"/>
      <c r="D2" s="387"/>
      <c r="E2" s="387"/>
      <c r="F2" s="387"/>
      <c r="G2" s="387"/>
      <c r="H2" s="388" t="s">
        <v>135</v>
      </c>
      <c r="I2" s="388"/>
      <c r="J2" s="388"/>
      <c r="K2" s="388"/>
      <c r="L2" s="388"/>
      <c r="M2" s="388"/>
      <c r="N2" s="387" t="s">
        <v>136</v>
      </c>
      <c r="O2" s="387"/>
      <c r="P2" s="387"/>
      <c r="Q2" s="387"/>
      <c r="R2" s="387"/>
      <c r="S2" s="387"/>
    </row>
    <row r="3" spans="1:19" ht="37.5" customHeight="1">
      <c r="A3" s="387"/>
      <c r="B3" s="387" t="s">
        <v>131</v>
      </c>
      <c r="C3" s="387"/>
      <c r="D3" s="387" t="s">
        <v>132</v>
      </c>
      <c r="E3" s="387"/>
      <c r="F3" s="387" t="s">
        <v>133</v>
      </c>
      <c r="G3" s="387"/>
      <c r="H3" s="387" t="s">
        <v>131</v>
      </c>
      <c r="I3" s="387"/>
      <c r="J3" s="387" t="s">
        <v>132</v>
      </c>
      <c r="K3" s="387"/>
      <c r="L3" s="387" t="s">
        <v>133</v>
      </c>
      <c r="M3" s="387"/>
      <c r="N3" s="387" t="s">
        <v>131</v>
      </c>
      <c r="O3" s="387"/>
      <c r="P3" s="387" t="s">
        <v>132</v>
      </c>
      <c r="Q3" s="387"/>
      <c r="R3" s="387" t="s">
        <v>133</v>
      </c>
      <c r="S3" s="387"/>
    </row>
    <row r="4" spans="1:19" ht="37.5" customHeight="1">
      <c r="A4" s="387"/>
      <c r="B4" s="14" t="s">
        <v>144</v>
      </c>
      <c r="C4" s="14" t="s">
        <v>145</v>
      </c>
      <c r="D4" s="14" t="s">
        <v>144</v>
      </c>
      <c r="E4" s="14" t="s">
        <v>145</v>
      </c>
      <c r="F4" s="14" t="s">
        <v>144</v>
      </c>
      <c r="G4" s="14" t="s">
        <v>145</v>
      </c>
      <c r="H4" s="14" t="s">
        <v>146</v>
      </c>
      <c r="I4" s="14" t="s">
        <v>145</v>
      </c>
      <c r="J4" s="14" t="s">
        <v>146</v>
      </c>
      <c r="K4" s="14" t="s">
        <v>145</v>
      </c>
      <c r="L4" s="14" t="s">
        <v>146</v>
      </c>
      <c r="M4" s="14" t="s">
        <v>145</v>
      </c>
      <c r="N4" s="14" t="s">
        <v>146</v>
      </c>
      <c r="O4" s="14" t="s">
        <v>145</v>
      </c>
      <c r="P4" s="14" t="s">
        <v>146</v>
      </c>
      <c r="Q4" s="14" t="s">
        <v>145</v>
      </c>
      <c r="R4" s="14" t="s">
        <v>146</v>
      </c>
      <c r="S4" s="14" t="s">
        <v>145</v>
      </c>
    </row>
    <row r="5" spans="1:19" ht="37.5" customHeight="1">
      <c r="A5" s="14"/>
      <c r="B5" s="14">
        <v>16</v>
      </c>
      <c r="C5" s="14">
        <v>7</v>
      </c>
      <c r="D5" s="158">
        <v>50</v>
      </c>
      <c r="E5" s="201">
        <v>51</v>
      </c>
      <c r="F5" s="201">
        <v>62</v>
      </c>
      <c r="G5" s="201">
        <v>31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ht="37.5" customHeight="1">
      <c r="A6" s="4"/>
    </row>
    <row r="7" spans="1:13" ht="37.5" customHeight="1">
      <c r="A7" s="173" t="s">
        <v>143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</row>
    <row r="8" ht="37.5" customHeight="1">
      <c r="A8" s="4"/>
    </row>
    <row r="9" ht="20.25" customHeight="1">
      <c r="A9" s="4"/>
    </row>
    <row r="10" ht="12.75">
      <c r="A10" s="4"/>
    </row>
    <row r="11" ht="21" customHeight="1">
      <c r="A11" s="4"/>
    </row>
    <row r="12" ht="12.75">
      <c r="A12" s="4"/>
    </row>
    <row r="13" ht="12.75">
      <c r="A13" s="4"/>
    </row>
    <row r="14" ht="12.75">
      <c r="A14" s="4"/>
    </row>
    <row r="15" ht="12.75">
      <c r="A15" s="4"/>
    </row>
    <row r="16" ht="12.75">
      <c r="A16" s="4"/>
    </row>
    <row r="17" ht="12.75">
      <c r="A17" s="4"/>
    </row>
    <row r="18" ht="12.75">
      <c r="A18" s="4"/>
    </row>
    <row r="19" ht="12.75">
      <c r="A19" s="4"/>
    </row>
    <row r="20" ht="12.75">
      <c r="A20" s="4"/>
    </row>
    <row r="21" ht="12.75">
      <c r="A21" s="4"/>
    </row>
    <row r="22" ht="12.75">
      <c r="A22" s="4"/>
    </row>
    <row r="23" ht="12.75">
      <c r="A23" s="4"/>
    </row>
    <row r="24" ht="12.75">
      <c r="A24" s="4"/>
    </row>
    <row r="25" ht="12.75">
      <c r="A25" s="4"/>
    </row>
    <row r="26" ht="12.75">
      <c r="A26" s="4"/>
    </row>
    <row r="27" ht="12.75">
      <c r="A27" s="4"/>
    </row>
    <row r="28" ht="12.75">
      <c r="A28" s="4"/>
    </row>
    <row r="29" ht="12.75">
      <c r="A29" s="4"/>
    </row>
    <row r="30" ht="12.75">
      <c r="A30" s="4"/>
    </row>
    <row r="31" ht="12.75">
      <c r="A31" s="4"/>
    </row>
    <row r="32" ht="12.75">
      <c r="A32" s="4"/>
    </row>
    <row r="33" ht="12.75">
      <c r="A33" s="4"/>
    </row>
    <row r="34" ht="12.75">
      <c r="A34" s="4"/>
    </row>
    <row r="35" ht="12.75">
      <c r="A35" s="4"/>
    </row>
    <row r="36" ht="12.75">
      <c r="A36" s="4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41" ht="12.75">
      <c r="A41" s="4"/>
    </row>
  </sheetData>
  <sheetProtection/>
  <mergeCells count="13">
    <mergeCell ref="H3:I3"/>
    <mergeCell ref="J3:K3"/>
    <mergeCell ref="L3:M3"/>
    <mergeCell ref="A2:A4"/>
    <mergeCell ref="B2:G2"/>
    <mergeCell ref="H2:M2"/>
    <mergeCell ref="N3:O3"/>
    <mergeCell ref="P3:Q3"/>
    <mergeCell ref="R3:S3"/>
    <mergeCell ref="N2:S2"/>
    <mergeCell ref="B3:C3"/>
    <mergeCell ref="D3:E3"/>
    <mergeCell ref="F3:G3"/>
  </mergeCells>
  <printOptions/>
  <pageMargins left="0.37" right="0.45" top="0.75" bottom="0.2755905511811024" header="0.5118110236220472" footer="0.37"/>
  <pageSetup fitToHeight="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0"/>
  <sheetViews>
    <sheetView view="pageLayout" zoomScale="202" zoomScaleNormal="120" zoomScalePageLayoutView="202" workbookViewId="0" topLeftCell="A1">
      <selection activeCell="A1" sqref="A1:K28"/>
    </sheetView>
  </sheetViews>
  <sheetFormatPr defaultColWidth="9.00390625" defaultRowHeight="12.75"/>
  <cols>
    <col min="1" max="1" width="20.00390625" style="0" customWidth="1"/>
    <col min="2" max="2" width="9.75390625" style="0" customWidth="1"/>
    <col min="3" max="3" width="10.25390625" style="0" customWidth="1"/>
    <col min="4" max="4" width="9.125" style="0" customWidth="1"/>
    <col min="5" max="5" width="9.75390625" style="0" customWidth="1"/>
    <col min="6" max="6" width="8.75390625" style="0" customWidth="1"/>
    <col min="7" max="8" width="9.00390625" style="0" customWidth="1"/>
    <col min="9" max="9" width="7.875" style="0" customWidth="1"/>
    <col min="10" max="10" width="9.25390625" style="0" customWidth="1"/>
    <col min="11" max="11" width="7.625" style="0" customWidth="1"/>
    <col min="12" max="12" width="6.25390625" style="0" customWidth="1"/>
    <col min="13" max="13" width="5.875" style="0" customWidth="1"/>
    <col min="14" max="14" width="5.125" style="0" customWidth="1"/>
    <col min="15" max="15" width="3.875" style="0" hidden="1" customWidth="1"/>
    <col min="16" max="16" width="9.125" style="0" hidden="1" customWidth="1"/>
    <col min="17" max="18" width="5.25390625" style="0" customWidth="1"/>
    <col min="19" max="19" width="15.625" style="0" customWidth="1"/>
  </cols>
  <sheetData>
    <row r="1" spans="1:11" ht="12.75" customHeight="1">
      <c r="A1" s="265" t="s">
        <v>25</v>
      </c>
      <c r="B1" s="265"/>
      <c r="C1" s="265"/>
      <c r="D1" s="265"/>
      <c r="E1" s="265"/>
      <c r="F1" s="265"/>
      <c r="G1" s="265"/>
      <c r="H1" s="265"/>
      <c r="I1" s="265"/>
      <c r="J1" s="265"/>
      <c r="K1" s="11"/>
    </row>
    <row r="2" spans="1:17" ht="10.5" customHeight="1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9"/>
      <c r="M2" s="9"/>
      <c r="N2" s="9"/>
      <c r="O2" s="36"/>
      <c r="P2" s="36"/>
      <c r="Q2" s="36"/>
    </row>
    <row r="3" spans="1:11" ht="24" customHeight="1">
      <c r="A3" s="238" t="s">
        <v>36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</row>
    <row r="4" spans="1:11" ht="10.5" customHeight="1" thickBot="1">
      <c r="A4" s="11"/>
      <c r="B4" s="12"/>
      <c r="C4" s="12"/>
      <c r="D4" s="11"/>
      <c r="E4" s="11"/>
      <c r="F4" s="11"/>
      <c r="G4" s="11"/>
      <c r="H4" s="11"/>
      <c r="I4" s="11"/>
      <c r="J4" s="11"/>
      <c r="K4" s="11"/>
    </row>
    <row r="5" spans="1:11" ht="22.5" customHeight="1">
      <c r="A5" s="242" t="s">
        <v>150</v>
      </c>
      <c r="B5" s="266" t="s">
        <v>66</v>
      </c>
      <c r="C5" s="267"/>
      <c r="D5" s="267"/>
      <c r="E5" s="267"/>
      <c r="F5" s="267"/>
      <c r="G5" s="267"/>
      <c r="H5" s="267"/>
      <c r="I5" s="267"/>
      <c r="J5" s="267"/>
      <c r="K5" s="268"/>
    </row>
    <row r="6" spans="1:11" ht="12.75" customHeight="1">
      <c r="A6" s="243"/>
      <c r="B6" s="256" t="s">
        <v>78</v>
      </c>
      <c r="C6" s="249" t="s">
        <v>79</v>
      </c>
      <c r="D6" s="251" t="s">
        <v>32</v>
      </c>
      <c r="E6" s="251" t="s">
        <v>33</v>
      </c>
      <c r="F6" s="250" t="s">
        <v>34</v>
      </c>
      <c r="G6" s="250" t="s">
        <v>38</v>
      </c>
      <c r="H6" s="251" t="s">
        <v>91</v>
      </c>
      <c r="I6" s="253" t="s">
        <v>19</v>
      </c>
      <c r="J6" s="253" t="s">
        <v>18</v>
      </c>
      <c r="K6" s="255" t="s">
        <v>2</v>
      </c>
    </row>
    <row r="7" spans="1:11" ht="43.5" customHeight="1" thickBot="1">
      <c r="A7" s="244"/>
      <c r="B7" s="258"/>
      <c r="C7" s="257"/>
      <c r="D7" s="252"/>
      <c r="E7" s="252"/>
      <c r="F7" s="251"/>
      <c r="G7" s="251"/>
      <c r="H7" s="252"/>
      <c r="I7" s="254"/>
      <c r="J7" s="254"/>
      <c r="K7" s="256"/>
    </row>
    <row r="8" spans="1:11" ht="17.25" customHeight="1">
      <c r="A8" s="245" t="s">
        <v>77</v>
      </c>
      <c r="B8" s="246"/>
      <c r="C8" s="246"/>
      <c r="D8" s="246"/>
      <c r="E8" s="246"/>
      <c r="F8" s="246"/>
      <c r="G8" s="246"/>
      <c r="H8" s="246"/>
      <c r="I8" s="246"/>
      <c r="J8" s="246"/>
      <c r="K8" s="247"/>
    </row>
    <row r="9" spans="1:11" ht="12.75">
      <c r="A9" s="110" t="s">
        <v>46</v>
      </c>
      <c r="B9" s="105"/>
      <c r="C9" s="105">
        <v>622</v>
      </c>
      <c r="D9" s="105">
        <v>199</v>
      </c>
      <c r="E9" s="105">
        <v>32</v>
      </c>
      <c r="F9" s="105"/>
      <c r="G9" s="105"/>
      <c r="H9" s="105">
        <f>SUM(B9:G9)</f>
        <v>853</v>
      </c>
      <c r="I9" s="105"/>
      <c r="J9" s="105"/>
      <c r="K9" s="111">
        <f>SUM(H9:J9)</f>
        <v>853</v>
      </c>
    </row>
    <row r="10" spans="1:11" ht="12.75">
      <c r="A10" s="110" t="s">
        <v>76</v>
      </c>
      <c r="B10" s="105"/>
      <c r="C10" s="105">
        <v>388</v>
      </c>
      <c r="D10" s="105">
        <v>192</v>
      </c>
      <c r="E10" s="105">
        <v>241</v>
      </c>
      <c r="F10" s="105">
        <v>58</v>
      </c>
      <c r="G10" s="105"/>
      <c r="H10" s="105">
        <f>SUM(B10:G10)</f>
        <v>879</v>
      </c>
      <c r="I10" s="105">
        <v>83</v>
      </c>
      <c r="J10" s="105">
        <v>38</v>
      </c>
      <c r="K10" s="111">
        <f>SUM(H10:J10)</f>
        <v>1000</v>
      </c>
    </row>
    <row r="11" spans="1:11" ht="25.5">
      <c r="A11" s="110" t="s">
        <v>75</v>
      </c>
      <c r="B11" s="105"/>
      <c r="C11" s="106"/>
      <c r="D11" s="105"/>
      <c r="E11" s="105"/>
      <c r="F11" s="105"/>
      <c r="G11" s="105"/>
      <c r="H11" s="105">
        <f>SUM(B11:G11)</f>
        <v>0</v>
      </c>
      <c r="I11" s="105"/>
      <c r="J11" s="105"/>
      <c r="K11" s="111">
        <f>SUM(H11:J11)</f>
        <v>0</v>
      </c>
    </row>
    <row r="12" spans="1:11" ht="12.75">
      <c r="A12" s="110" t="s">
        <v>74</v>
      </c>
      <c r="B12" s="105"/>
      <c r="C12" s="106"/>
      <c r="D12" s="105"/>
      <c r="E12" s="105"/>
      <c r="F12" s="105"/>
      <c r="G12" s="105"/>
      <c r="H12" s="105">
        <f>SUM(B12:G12)</f>
        <v>0</v>
      </c>
      <c r="I12" s="105"/>
      <c r="J12" s="105"/>
      <c r="K12" s="111">
        <f>SUM(H12:J12)</f>
        <v>0</v>
      </c>
    </row>
    <row r="13" spans="1:11" ht="12.75">
      <c r="A13" s="110" t="s">
        <v>71</v>
      </c>
      <c r="B13" s="105"/>
      <c r="C13" s="106"/>
      <c r="D13" s="105"/>
      <c r="E13" s="105"/>
      <c r="F13" s="105"/>
      <c r="G13" s="105"/>
      <c r="H13" s="105">
        <f>SUM(B13:G13)</f>
        <v>0</v>
      </c>
      <c r="I13" s="105"/>
      <c r="J13" s="105"/>
      <c r="K13" s="111">
        <f>SUM(H13:J13)</f>
        <v>0</v>
      </c>
    </row>
    <row r="14" spans="1:11" ht="12.75">
      <c r="A14" s="110" t="s">
        <v>37</v>
      </c>
      <c r="B14" s="105">
        <f>SUM(B9:B13)</f>
        <v>0</v>
      </c>
      <c r="C14" s="105">
        <f aca="true" t="shared" si="0" ref="C14:K14">SUM(C9:C13)</f>
        <v>1010</v>
      </c>
      <c r="D14" s="105">
        <f t="shared" si="0"/>
        <v>391</v>
      </c>
      <c r="E14" s="105">
        <f t="shared" si="0"/>
        <v>273</v>
      </c>
      <c r="F14" s="105">
        <f t="shared" si="0"/>
        <v>58</v>
      </c>
      <c r="G14" s="105">
        <f t="shared" si="0"/>
        <v>0</v>
      </c>
      <c r="H14" s="105">
        <f t="shared" si="0"/>
        <v>1732</v>
      </c>
      <c r="I14" s="105">
        <f>SUM(I9:I13)</f>
        <v>83</v>
      </c>
      <c r="J14" s="105">
        <f t="shared" si="0"/>
        <v>38</v>
      </c>
      <c r="K14" s="111">
        <f t="shared" si="0"/>
        <v>1853</v>
      </c>
    </row>
    <row r="15" spans="1:11" ht="15.75" customHeight="1">
      <c r="A15" s="259" t="s">
        <v>73</v>
      </c>
      <c r="B15" s="260"/>
      <c r="C15" s="260"/>
      <c r="D15" s="260"/>
      <c r="E15" s="260"/>
      <c r="F15" s="260"/>
      <c r="G15" s="260"/>
      <c r="H15" s="260"/>
      <c r="I15" s="260"/>
      <c r="J15" s="260"/>
      <c r="K15" s="261"/>
    </row>
    <row r="16" spans="1:11" ht="15.75" customHeight="1">
      <c r="A16" s="95" t="s">
        <v>42</v>
      </c>
      <c r="B16" s="114"/>
      <c r="C16" s="114">
        <v>1071</v>
      </c>
      <c r="D16" s="114"/>
      <c r="E16" s="114"/>
      <c r="F16" s="114"/>
      <c r="G16" s="114"/>
      <c r="H16" s="105">
        <f>SUM(B16:G16)</f>
        <v>1071</v>
      </c>
      <c r="I16" s="114"/>
      <c r="J16" s="114"/>
      <c r="K16" s="111">
        <f>SUM(H16:J16)</f>
        <v>1071</v>
      </c>
    </row>
    <row r="17" spans="1:11" ht="15.75" customHeight="1">
      <c r="A17" s="95" t="s">
        <v>43</v>
      </c>
      <c r="B17" s="114"/>
      <c r="C17" s="114"/>
      <c r="D17" s="114">
        <v>1263</v>
      </c>
      <c r="E17" s="114"/>
      <c r="F17" s="114"/>
      <c r="G17" s="114"/>
      <c r="H17" s="105">
        <f aca="true" t="shared" si="1" ref="H17:H22">SUM(B17:G17)</f>
        <v>1263</v>
      </c>
      <c r="I17" s="114"/>
      <c r="J17" s="114"/>
      <c r="K17" s="111">
        <f aca="true" t="shared" si="2" ref="K17:K23">SUM(H17:J17)</f>
        <v>1263</v>
      </c>
    </row>
    <row r="18" spans="1:11" ht="15.75" customHeight="1">
      <c r="A18" s="95" t="s">
        <v>44</v>
      </c>
      <c r="B18" s="114"/>
      <c r="C18" s="114"/>
      <c r="D18" s="114"/>
      <c r="E18" s="114"/>
      <c r="F18" s="114"/>
      <c r="G18" s="114"/>
      <c r="H18" s="105">
        <f t="shared" si="1"/>
        <v>0</v>
      </c>
      <c r="I18" s="114"/>
      <c r="J18" s="114"/>
      <c r="K18" s="111">
        <f t="shared" si="2"/>
        <v>0</v>
      </c>
    </row>
    <row r="19" spans="1:11" ht="15.75" customHeight="1">
      <c r="A19" s="95" t="s">
        <v>45</v>
      </c>
      <c r="B19" s="114"/>
      <c r="C19" s="114"/>
      <c r="D19" s="114"/>
      <c r="E19" s="114">
        <v>160</v>
      </c>
      <c r="F19" s="114"/>
      <c r="G19" s="114"/>
      <c r="H19" s="105">
        <f t="shared" si="1"/>
        <v>160</v>
      </c>
      <c r="I19" s="114"/>
      <c r="J19" s="114"/>
      <c r="K19" s="111">
        <f t="shared" si="2"/>
        <v>160</v>
      </c>
    </row>
    <row r="20" spans="1:11" ht="15.75" customHeight="1">
      <c r="A20" s="95" t="s">
        <v>46</v>
      </c>
      <c r="B20" s="114"/>
      <c r="C20" s="114">
        <v>1341</v>
      </c>
      <c r="D20" s="114"/>
      <c r="E20" s="114">
        <v>77</v>
      </c>
      <c r="F20" s="114"/>
      <c r="G20" s="114"/>
      <c r="H20" s="105">
        <f t="shared" si="1"/>
        <v>1418</v>
      </c>
      <c r="I20" s="114"/>
      <c r="J20" s="114"/>
      <c r="K20" s="111">
        <f t="shared" si="2"/>
        <v>1418</v>
      </c>
    </row>
    <row r="21" spans="1:11" ht="15.75" customHeight="1">
      <c r="A21" s="95" t="s">
        <v>67</v>
      </c>
      <c r="B21" s="114"/>
      <c r="C21" s="114">
        <v>34</v>
      </c>
      <c r="D21" s="114"/>
      <c r="E21" s="114">
        <v>22</v>
      </c>
      <c r="F21" s="114"/>
      <c r="G21" s="114"/>
      <c r="H21" s="105">
        <f t="shared" si="1"/>
        <v>56</v>
      </c>
      <c r="I21" s="114">
        <v>22</v>
      </c>
      <c r="J21" s="114"/>
      <c r="K21" s="111">
        <f t="shared" si="2"/>
        <v>78</v>
      </c>
    </row>
    <row r="22" spans="1:11" ht="15.75" customHeight="1">
      <c r="A22" s="95" t="s">
        <v>76</v>
      </c>
      <c r="B22" s="114"/>
      <c r="C22" s="114"/>
      <c r="D22" s="114"/>
      <c r="E22" s="114">
        <v>841</v>
      </c>
      <c r="F22" s="114">
        <v>102</v>
      </c>
      <c r="G22" s="114"/>
      <c r="H22" s="105">
        <f t="shared" si="1"/>
        <v>943</v>
      </c>
      <c r="I22" s="114"/>
      <c r="J22" s="114">
        <v>253</v>
      </c>
      <c r="K22" s="111">
        <f t="shared" si="2"/>
        <v>1196</v>
      </c>
    </row>
    <row r="23" spans="1:11" ht="15.75" customHeight="1">
      <c r="A23" s="110" t="s">
        <v>37</v>
      </c>
      <c r="B23" s="114">
        <f>SUM(B16:B22)</f>
        <v>0</v>
      </c>
      <c r="C23" s="114">
        <f aca="true" t="shared" si="3" ref="C23:J23">SUM(C16:C22)</f>
        <v>2446</v>
      </c>
      <c r="D23" s="114">
        <f t="shared" si="3"/>
        <v>1263</v>
      </c>
      <c r="E23" s="114">
        <f t="shared" si="3"/>
        <v>1100</v>
      </c>
      <c r="F23" s="114">
        <f t="shared" si="3"/>
        <v>102</v>
      </c>
      <c r="G23" s="114">
        <f t="shared" si="3"/>
        <v>0</v>
      </c>
      <c r="H23" s="114">
        <f t="shared" si="3"/>
        <v>4911</v>
      </c>
      <c r="I23" s="114">
        <f t="shared" si="3"/>
        <v>22</v>
      </c>
      <c r="J23" s="114">
        <f t="shared" si="3"/>
        <v>253</v>
      </c>
      <c r="K23" s="111">
        <f t="shared" si="2"/>
        <v>5186</v>
      </c>
    </row>
    <row r="24" spans="1:11" ht="15.75" customHeight="1" thickBot="1">
      <c r="A24" s="112" t="s">
        <v>102</v>
      </c>
      <c r="B24" s="115">
        <f>SUM(B14+B23)</f>
        <v>0</v>
      </c>
      <c r="C24" s="115">
        <f aca="true" t="shared" si="4" ref="C24:K24">SUM(C14+C23)</f>
        <v>3456</v>
      </c>
      <c r="D24" s="115">
        <f t="shared" si="4"/>
        <v>1654</v>
      </c>
      <c r="E24" s="115">
        <f t="shared" si="4"/>
        <v>1373</v>
      </c>
      <c r="F24" s="115">
        <f t="shared" si="4"/>
        <v>160</v>
      </c>
      <c r="G24" s="115">
        <f t="shared" si="4"/>
        <v>0</v>
      </c>
      <c r="H24" s="115">
        <f t="shared" si="4"/>
        <v>6643</v>
      </c>
      <c r="I24" s="115">
        <f t="shared" si="4"/>
        <v>105</v>
      </c>
      <c r="J24" s="115">
        <f t="shared" si="4"/>
        <v>291</v>
      </c>
      <c r="K24" s="116">
        <f t="shared" si="4"/>
        <v>7039</v>
      </c>
    </row>
    <row r="25" spans="1:11" ht="15.75" customHeight="1">
      <c r="A25" s="262" t="s">
        <v>72</v>
      </c>
      <c r="B25" s="263"/>
      <c r="C25" s="263"/>
      <c r="D25" s="263"/>
      <c r="E25" s="263"/>
      <c r="F25" s="263"/>
      <c r="G25" s="263"/>
      <c r="H25" s="263"/>
      <c r="I25" s="263"/>
      <c r="J25" s="263"/>
      <c r="K25" s="264"/>
    </row>
    <row r="26" spans="1:11" ht="41.25" customHeight="1">
      <c r="A26" s="109" t="s">
        <v>80</v>
      </c>
      <c r="B26" s="97"/>
      <c r="C26" s="97"/>
      <c r="D26" s="97"/>
      <c r="E26" s="114">
        <v>5449</v>
      </c>
      <c r="F26" s="114">
        <v>1849</v>
      </c>
      <c r="G26" s="97"/>
      <c r="H26" s="94">
        <v>7298</v>
      </c>
      <c r="I26" s="97"/>
      <c r="J26" s="97"/>
      <c r="K26" s="196">
        <f>SUM(H26:J26)</f>
        <v>7298</v>
      </c>
    </row>
    <row r="27" spans="1:11" ht="12.75">
      <c r="A27" s="98"/>
      <c r="B27" s="96"/>
      <c r="C27" s="96"/>
      <c r="D27" s="96"/>
      <c r="E27" s="96"/>
      <c r="F27" s="96"/>
      <c r="G27" s="96"/>
      <c r="H27" s="94"/>
      <c r="I27" s="96"/>
      <c r="J27" s="96"/>
      <c r="K27" s="196">
        <f>SUM(H27:J27)</f>
        <v>0</v>
      </c>
    </row>
    <row r="28" spans="1:11" s="107" customFormat="1" ht="13.5" thickBot="1">
      <c r="A28" s="113" t="s">
        <v>103</v>
      </c>
      <c r="B28" s="115">
        <f>SUM(B26:B27)</f>
        <v>0</v>
      </c>
      <c r="C28" s="115">
        <f aca="true" t="shared" si="5" ref="C28:K28">SUM(C26:C27)</f>
        <v>0</v>
      </c>
      <c r="D28" s="115">
        <f t="shared" si="5"/>
        <v>0</v>
      </c>
      <c r="E28" s="115">
        <f t="shared" si="5"/>
        <v>5449</v>
      </c>
      <c r="F28" s="115">
        <f t="shared" si="5"/>
        <v>1849</v>
      </c>
      <c r="G28" s="115">
        <f t="shared" si="5"/>
        <v>0</v>
      </c>
      <c r="H28" s="115">
        <f t="shared" si="5"/>
        <v>7298</v>
      </c>
      <c r="I28" s="115">
        <f t="shared" si="5"/>
        <v>0</v>
      </c>
      <c r="J28" s="115">
        <f t="shared" si="5"/>
        <v>0</v>
      </c>
      <c r="K28" s="116">
        <f t="shared" si="5"/>
        <v>7298</v>
      </c>
    </row>
    <row r="29" ht="16.5" customHeight="1"/>
    <row r="37" ht="25.5" customHeight="1"/>
    <row r="42" spans="1:11" ht="12.75">
      <c r="A42" s="8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2.75">
      <c r="A43" s="8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2.75">
      <c r="A44" s="8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12.75">
      <c r="A45" s="6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12.75">
      <c r="A46" s="6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2.75">
      <c r="A47" s="6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ht="12.75">
      <c r="A49" s="10"/>
      <c r="B49" s="10"/>
      <c r="C49" s="4"/>
      <c r="D49" s="4"/>
      <c r="E49" s="4"/>
      <c r="F49" s="4"/>
      <c r="G49" s="4"/>
      <c r="H49" s="4"/>
      <c r="I49" s="4"/>
      <c r="J49" s="4"/>
      <c r="K49" s="4"/>
    </row>
    <row r="50" spans="1:11" ht="12.75">
      <c r="A50" s="6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ht="12.75">
      <c r="A51" s="6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ht="12.75">
      <c r="A52" s="6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ht="12.75">
      <c r="A53" s="5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ht="12.75">
      <c r="A54" s="5"/>
      <c r="B54" s="236"/>
      <c r="C54" s="237"/>
      <c r="D54" s="237"/>
      <c r="E54" s="4"/>
      <c r="F54" s="4"/>
      <c r="G54" s="4"/>
      <c r="H54" s="4"/>
      <c r="I54" s="4"/>
      <c r="J54" s="4"/>
      <c r="K54" s="4"/>
    </row>
    <row r="55" spans="1:11" ht="12.75">
      <c r="A55" s="5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ht="12.75">
      <c r="A56" s="6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12.75">
      <c r="A57" s="6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12.75">
      <c r="A58" s="5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12.75">
      <c r="A59" s="6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ht="12.75">
      <c r="A60" s="7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ht="12.75">
      <c r="A61" s="6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12.75">
      <c r="A62" s="5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12.75">
      <c r="A63" s="6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12.75">
      <c r="A64" s="5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2.75">
      <c r="A65" s="8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2.75">
      <c r="A66" s="8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12.75">
      <c r="A67" s="8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12.7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12.7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12.7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</sheetData>
  <sheetProtection/>
  <mergeCells count="20">
    <mergeCell ref="A5:A7"/>
    <mergeCell ref="B6:B7"/>
    <mergeCell ref="A8:K8"/>
    <mergeCell ref="A15:K15"/>
    <mergeCell ref="A25:K25"/>
    <mergeCell ref="A1:J1"/>
    <mergeCell ref="A3:K3"/>
    <mergeCell ref="B5:K5"/>
    <mergeCell ref="A2:D2"/>
    <mergeCell ref="E2:K2"/>
    <mergeCell ref="H6:H7"/>
    <mergeCell ref="B54:D54"/>
    <mergeCell ref="J6:J7"/>
    <mergeCell ref="K6:K7"/>
    <mergeCell ref="C6:C7"/>
    <mergeCell ref="D6:D7"/>
    <mergeCell ref="E6:E7"/>
    <mergeCell ref="F6:F7"/>
    <mergeCell ref="G6:G7"/>
    <mergeCell ref="I6:I7"/>
  </mergeCells>
  <printOptions/>
  <pageMargins left="0.6299212598425197" right="0.5511811023622047" top="0.7480314960629921" bottom="0.43307086614173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63"/>
  <sheetViews>
    <sheetView view="pageLayout" zoomScaleNormal="120" workbookViewId="0" topLeftCell="A1">
      <selection activeCell="A1" sqref="A1:N11"/>
    </sheetView>
  </sheetViews>
  <sheetFormatPr defaultColWidth="9.00390625" defaultRowHeight="12.75"/>
  <cols>
    <col min="1" max="1" width="20.00390625" style="0" customWidth="1"/>
    <col min="2" max="2" width="9.625" style="0" customWidth="1"/>
    <col min="3" max="3" width="8.375" style="0" customWidth="1"/>
    <col min="4" max="4" width="10.625" style="0" customWidth="1"/>
    <col min="5" max="5" width="11.875" style="0" customWidth="1"/>
    <col min="6" max="6" width="9.875" style="0" customWidth="1"/>
    <col min="7" max="7" width="6.625" style="0" customWidth="1"/>
    <col min="8" max="8" width="5.75390625" style="0" customWidth="1"/>
    <col min="9" max="9" width="6.375" style="0" customWidth="1"/>
    <col min="10" max="10" width="6.125" style="0" customWidth="1"/>
    <col min="11" max="13" width="8.625" style="0" customWidth="1"/>
    <col min="14" max="14" width="9.75390625" style="0" customWidth="1"/>
    <col min="15" max="15" width="6.25390625" style="0" customWidth="1"/>
    <col min="16" max="16" width="5.875" style="0" customWidth="1"/>
    <col min="17" max="17" width="5.125" style="0" customWidth="1"/>
    <col min="18" max="18" width="3.875" style="0" hidden="1" customWidth="1"/>
    <col min="19" max="19" width="9.125" style="0" hidden="1" customWidth="1"/>
    <col min="20" max="21" width="5.25390625" style="0" customWidth="1"/>
    <col min="22" max="22" width="15.625" style="0" customWidth="1"/>
  </cols>
  <sheetData>
    <row r="1" spans="1:14" ht="12.75" customHeight="1">
      <c r="A1" s="265" t="s">
        <v>25</v>
      </c>
      <c r="B1" s="265"/>
      <c r="C1" s="265"/>
      <c r="D1" s="265"/>
      <c r="E1" s="265"/>
      <c r="F1" s="265"/>
      <c r="G1" s="265"/>
      <c r="H1" s="75"/>
      <c r="I1" s="75"/>
      <c r="J1" s="75"/>
      <c r="K1" s="75"/>
      <c r="L1" s="75"/>
      <c r="M1" s="75"/>
      <c r="N1" s="11"/>
    </row>
    <row r="2" spans="1:20" ht="10.5" customHeight="1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9"/>
      <c r="P2" s="9"/>
      <c r="Q2" s="9"/>
      <c r="R2" s="36"/>
      <c r="S2" s="36"/>
      <c r="T2" s="36"/>
    </row>
    <row r="3" spans="1:14" ht="24" customHeight="1">
      <c r="A3" s="238" t="s">
        <v>93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</row>
    <row r="4" spans="1:14" ht="10.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22.5" customHeight="1" thickBot="1">
      <c r="A5" s="242" t="s">
        <v>150</v>
      </c>
      <c r="B5" s="273" t="s">
        <v>137</v>
      </c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5"/>
    </row>
    <row r="6" spans="1:14" ht="12.75" customHeight="1">
      <c r="A6" s="243"/>
      <c r="B6" s="270" t="s">
        <v>32</v>
      </c>
      <c r="C6" s="271" t="s">
        <v>33</v>
      </c>
      <c r="D6" s="246" t="s">
        <v>34</v>
      </c>
      <c r="E6" s="246" t="s">
        <v>38</v>
      </c>
      <c r="F6" s="271" t="s">
        <v>91</v>
      </c>
      <c r="G6" s="272" t="s">
        <v>18</v>
      </c>
      <c r="H6" s="272"/>
      <c r="I6" s="272"/>
      <c r="J6" s="272"/>
      <c r="K6" s="272"/>
      <c r="L6" s="272"/>
      <c r="M6" s="272" t="s">
        <v>19</v>
      </c>
      <c r="N6" s="247" t="s">
        <v>2</v>
      </c>
    </row>
    <row r="7" spans="1:14" ht="114.75" customHeight="1">
      <c r="A7" s="244"/>
      <c r="B7" s="257"/>
      <c r="C7" s="252"/>
      <c r="D7" s="251"/>
      <c r="E7" s="251"/>
      <c r="F7" s="252"/>
      <c r="G7" s="104" t="s">
        <v>78</v>
      </c>
      <c r="H7" s="104" t="s">
        <v>79</v>
      </c>
      <c r="I7" s="104" t="s">
        <v>32</v>
      </c>
      <c r="J7" s="104" t="s">
        <v>33</v>
      </c>
      <c r="K7" s="93" t="s">
        <v>34</v>
      </c>
      <c r="L7" s="93" t="s">
        <v>92</v>
      </c>
      <c r="M7" s="254"/>
      <c r="N7" s="256"/>
    </row>
    <row r="8" spans="1:14" ht="12.75">
      <c r="A8" s="231" t="s">
        <v>40</v>
      </c>
      <c r="B8" s="14"/>
      <c r="C8" s="14">
        <v>332</v>
      </c>
      <c r="D8" s="14">
        <v>119</v>
      </c>
      <c r="E8" s="14"/>
      <c r="F8" s="14">
        <f>SUM(B8:E8)</f>
        <v>451</v>
      </c>
      <c r="G8" s="14"/>
      <c r="H8" s="14">
        <v>749</v>
      </c>
      <c r="I8" s="14">
        <v>918</v>
      </c>
      <c r="J8" s="14">
        <v>201</v>
      </c>
      <c r="K8" s="14">
        <v>50</v>
      </c>
      <c r="L8" s="14">
        <v>2429</v>
      </c>
      <c r="M8" s="233">
        <v>1284</v>
      </c>
      <c r="N8" s="14">
        <f>SUM(F8+L8+M8)</f>
        <v>4164</v>
      </c>
    </row>
    <row r="9" spans="1:14" ht="15.75" customHeight="1">
      <c r="A9" s="232" t="s">
        <v>41</v>
      </c>
      <c r="B9" s="118">
        <v>1347</v>
      </c>
      <c r="C9" s="118">
        <v>90</v>
      </c>
      <c r="D9" s="118"/>
      <c r="E9" s="118"/>
      <c r="F9" s="14">
        <f>SUM(B9:E9)</f>
        <v>1437</v>
      </c>
      <c r="G9" s="118"/>
      <c r="H9" s="118"/>
      <c r="I9" s="118">
        <v>636</v>
      </c>
      <c r="J9" s="118">
        <v>532</v>
      </c>
      <c r="K9" s="118">
        <v>53</v>
      </c>
      <c r="L9" s="14">
        <v>1721</v>
      </c>
      <c r="M9" s="14">
        <v>633</v>
      </c>
      <c r="N9" s="14">
        <f>SUM(F9+L9+M9)</f>
        <v>3791</v>
      </c>
    </row>
    <row r="10" spans="1:14" ht="12.75">
      <c r="A10" s="211" t="s">
        <v>39</v>
      </c>
      <c r="B10" s="118"/>
      <c r="C10" s="118">
        <v>34</v>
      </c>
      <c r="D10" s="118"/>
      <c r="E10" s="118"/>
      <c r="F10" s="14">
        <f>SUM(B10:E10)</f>
        <v>34</v>
      </c>
      <c r="G10" s="118"/>
      <c r="H10" s="118"/>
      <c r="I10" s="118"/>
      <c r="J10" s="118">
        <v>15</v>
      </c>
      <c r="K10" s="118"/>
      <c r="L10" s="14">
        <f>SUM(H10:K10)</f>
        <v>15</v>
      </c>
      <c r="M10" s="14"/>
      <c r="N10" s="14">
        <f>SUM(F10+L10+M10)</f>
        <v>49</v>
      </c>
    </row>
    <row r="11" spans="1:14" ht="15.75" customHeight="1">
      <c r="A11" s="232" t="s">
        <v>37</v>
      </c>
      <c r="B11" s="118">
        <f>SUM(B8:B10)</f>
        <v>1347</v>
      </c>
      <c r="C11" s="118">
        <f aca="true" t="shared" si="0" ref="C11:N11">SUM(C8:C10)</f>
        <v>456</v>
      </c>
      <c r="D11" s="118">
        <f t="shared" si="0"/>
        <v>119</v>
      </c>
      <c r="E11" s="118">
        <f t="shared" si="0"/>
        <v>0</v>
      </c>
      <c r="F11" s="118">
        <f t="shared" si="0"/>
        <v>1922</v>
      </c>
      <c r="G11" s="118">
        <f t="shared" si="0"/>
        <v>0</v>
      </c>
      <c r="H11" s="118">
        <f t="shared" si="0"/>
        <v>749</v>
      </c>
      <c r="I11" s="118">
        <f t="shared" si="0"/>
        <v>1554</v>
      </c>
      <c r="J11" s="118">
        <f t="shared" si="0"/>
        <v>748</v>
      </c>
      <c r="K11" s="118">
        <f t="shared" si="0"/>
        <v>103</v>
      </c>
      <c r="L11" s="118">
        <f t="shared" si="0"/>
        <v>4165</v>
      </c>
      <c r="M11" s="118">
        <f t="shared" si="0"/>
        <v>1917</v>
      </c>
      <c r="N11" s="118">
        <f t="shared" si="0"/>
        <v>8004</v>
      </c>
    </row>
    <row r="12" ht="16.5" customHeight="1"/>
    <row r="20" ht="25.5" customHeight="1"/>
    <row r="25" spans="1:14" ht="12.75">
      <c r="A25" s="8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2.75">
      <c r="A26" s="8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2.75">
      <c r="A27" s="8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2.75">
      <c r="A28" s="6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2.75">
      <c r="A29" s="6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2.75">
      <c r="A30" s="6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2.75">
      <c r="A32" s="10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2.75">
      <c r="A33" s="6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2.75">
      <c r="A34" s="6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2.75">
      <c r="A35" s="6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2.75">
      <c r="A36" s="5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2.75">
      <c r="A37" s="5"/>
      <c r="B37" s="7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2.75">
      <c r="A38" s="5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2.75">
      <c r="A39" s="6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2.75">
      <c r="A40" s="6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2.75">
      <c r="A41" s="5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2.75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2.75">
      <c r="A43" s="7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2.75">
      <c r="A44" s="6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2.75">
      <c r="A45" s="5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2.75">
      <c r="A46" s="6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2.75">
      <c r="A47" s="5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2.75">
      <c r="A48" s="8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12.75">
      <c r="A49" s="8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2.75">
      <c r="A50" s="8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2.75">
      <c r="A51" s="6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2.75">
      <c r="A52" s="6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2.75">
      <c r="A53" s="6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4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</sheetData>
  <sheetProtection/>
  <mergeCells count="14">
    <mergeCell ref="A1:G1"/>
    <mergeCell ref="A2:B2"/>
    <mergeCell ref="C2:N2"/>
    <mergeCell ref="A3:N3"/>
    <mergeCell ref="A5:A7"/>
    <mergeCell ref="B5:N5"/>
    <mergeCell ref="B6:B7"/>
    <mergeCell ref="C6:C7"/>
    <mergeCell ref="D6:D7"/>
    <mergeCell ref="E6:E7"/>
    <mergeCell ref="N6:N7"/>
    <mergeCell ref="F6:F7"/>
    <mergeCell ref="G6:L6"/>
    <mergeCell ref="M6:M7"/>
  </mergeCells>
  <printOptions/>
  <pageMargins left="0.6299212598425197" right="0.5511811023622047" top="0.7480314960629921" bottom="0.43307086614173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63"/>
  <sheetViews>
    <sheetView zoomScale="120" zoomScaleNormal="120" zoomScalePageLayoutView="70" workbookViewId="0" topLeftCell="A1">
      <selection activeCell="A1" sqref="A1:N12"/>
    </sheetView>
  </sheetViews>
  <sheetFormatPr defaultColWidth="9.00390625" defaultRowHeight="12.75"/>
  <cols>
    <col min="1" max="1" width="20.00390625" style="0" customWidth="1"/>
    <col min="2" max="2" width="8.75390625" style="0" customWidth="1"/>
    <col min="3" max="3" width="9.375" style="0" customWidth="1"/>
    <col min="4" max="4" width="9.125" style="0" customWidth="1"/>
    <col min="5" max="5" width="9.75390625" style="0" customWidth="1"/>
    <col min="6" max="6" width="10.625" style="0" customWidth="1"/>
    <col min="7" max="7" width="9.00390625" style="0" customWidth="1"/>
    <col min="8" max="8" width="7.875" style="0" customWidth="1"/>
    <col min="9" max="9" width="7.00390625" style="0" customWidth="1"/>
    <col min="10" max="10" width="9.25390625" style="0" customWidth="1"/>
    <col min="11" max="11" width="7.875" style="0" customWidth="1"/>
    <col min="12" max="13" width="7.375" style="0" customWidth="1"/>
    <col min="14" max="14" width="7.625" style="0" customWidth="1"/>
    <col min="15" max="15" width="6.25390625" style="0" customWidth="1"/>
    <col min="16" max="16" width="5.875" style="0" customWidth="1"/>
    <col min="17" max="17" width="5.125" style="0" customWidth="1"/>
    <col min="18" max="18" width="3.875" style="0" hidden="1" customWidth="1"/>
    <col min="19" max="19" width="9.125" style="0" hidden="1" customWidth="1"/>
    <col min="20" max="21" width="5.25390625" style="0" customWidth="1"/>
    <col min="22" max="22" width="15.625" style="0" customWidth="1"/>
  </cols>
  <sheetData>
    <row r="1" spans="1:14" ht="12.75" customHeight="1">
      <c r="A1" s="265" t="s">
        <v>25</v>
      </c>
      <c r="B1" s="265"/>
      <c r="C1" s="265"/>
      <c r="D1" s="265"/>
      <c r="E1" s="265"/>
      <c r="F1" s="265"/>
      <c r="G1" s="265"/>
      <c r="H1" s="265"/>
      <c r="I1" s="265"/>
      <c r="J1" s="75"/>
      <c r="K1" s="75"/>
      <c r="L1" s="75"/>
      <c r="M1" s="75"/>
      <c r="N1" s="11"/>
    </row>
    <row r="2" spans="1:20" ht="10.5" customHeight="1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9"/>
      <c r="P2" s="9"/>
      <c r="Q2" s="9"/>
      <c r="R2" s="36"/>
      <c r="S2" s="36"/>
      <c r="T2" s="36"/>
    </row>
    <row r="3" spans="1:14" ht="24" customHeight="1">
      <c r="A3" s="238" t="s">
        <v>104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</row>
    <row r="4" spans="1:14" ht="10.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22.5" customHeight="1" thickBot="1">
      <c r="A5" s="242" t="s">
        <v>150</v>
      </c>
      <c r="B5" s="273" t="s">
        <v>59</v>
      </c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8"/>
    </row>
    <row r="6" spans="1:14" ht="12.75" customHeight="1">
      <c r="A6" s="243"/>
      <c r="B6" s="279" t="s">
        <v>78</v>
      </c>
      <c r="C6" s="270" t="s">
        <v>79</v>
      </c>
      <c r="D6" s="271" t="s">
        <v>32</v>
      </c>
      <c r="E6" s="271" t="s">
        <v>33</v>
      </c>
      <c r="F6" s="246" t="s">
        <v>34</v>
      </c>
      <c r="G6" s="246" t="s">
        <v>38</v>
      </c>
      <c r="H6" s="272" t="s">
        <v>19</v>
      </c>
      <c r="I6" s="272" t="s">
        <v>18</v>
      </c>
      <c r="J6" s="272"/>
      <c r="K6" s="272"/>
      <c r="L6" s="272"/>
      <c r="M6" s="272"/>
      <c r="N6" s="247" t="s">
        <v>2</v>
      </c>
    </row>
    <row r="7" spans="1:14" ht="43.5" customHeight="1" thickBot="1">
      <c r="A7" s="282"/>
      <c r="B7" s="280"/>
      <c r="C7" s="281"/>
      <c r="D7" s="283"/>
      <c r="E7" s="283"/>
      <c r="F7" s="284"/>
      <c r="G7" s="284"/>
      <c r="H7" s="285"/>
      <c r="I7" s="79" t="s">
        <v>78</v>
      </c>
      <c r="J7" s="79" t="s">
        <v>79</v>
      </c>
      <c r="K7" s="79" t="s">
        <v>32</v>
      </c>
      <c r="L7" s="79" t="s">
        <v>33</v>
      </c>
      <c r="M7" s="91" t="s">
        <v>34</v>
      </c>
      <c r="N7" s="276"/>
    </row>
    <row r="8" spans="1:14" ht="38.25">
      <c r="A8" s="100" t="s">
        <v>94</v>
      </c>
      <c r="B8" s="124"/>
      <c r="C8" s="125"/>
      <c r="D8" s="41"/>
      <c r="E8" s="41">
        <v>3</v>
      </c>
      <c r="F8" s="41"/>
      <c r="G8" s="41"/>
      <c r="H8" s="41"/>
      <c r="I8" s="41"/>
      <c r="J8" s="47"/>
      <c r="K8" s="47"/>
      <c r="L8" s="47"/>
      <c r="M8" s="47"/>
      <c r="N8" s="78">
        <f>SUM(B8:M8)</f>
        <v>3</v>
      </c>
    </row>
    <row r="9" spans="1:14" ht="15.75" customHeight="1">
      <c r="A9" s="101" t="s">
        <v>58</v>
      </c>
      <c r="B9" s="117"/>
      <c r="C9" s="126"/>
      <c r="D9" s="118"/>
      <c r="E9" s="118"/>
      <c r="F9" s="118"/>
      <c r="G9" s="118"/>
      <c r="H9" s="118"/>
      <c r="I9" s="118"/>
      <c r="J9" s="119"/>
      <c r="K9" s="119"/>
      <c r="L9" s="119"/>
      <c r="M9" s="119"/>
      <c r="N9" s="78">
        <f>SUM(B9:M9)</f>
        <v>0</v>
      </c>
    </row>
    <row r="10" spans="1:14" ht="38.25">
      <c r="A10" s="108" t="s">
        <v>95</v>
      </c>
      <c r="B10" s="127"/>
      <c r="C10" s="128"/>
      <c r="D10" s="120"/>
      <c r="E10" s="120"/>
      <c r="F10" s="120"/>
      <c r="G10" s="120"/>
      <c r="H10" s="120"/>
      <c r="I10" s="120"/>
      <c r="J10" s="121"/>
      <c r="K10" s="121"/>
      <c r="L10" s="121"/>
      <c r="M10" s="121"/>
      <c r="N10" s="78">
        <f>SUM(B10:M10)</f>
        <v>0</v>
      </c>
    </row>
    <row r="11" spans="1:14" ht="26.25" thickBot="1">
      <c r="A11" s="102" t="s">
        <v>96</v>
      </c>
      <c r="B11" s="127"/>
      <c r="C11" s="128"/>
      <c r="D11" s="120"/>
      <c r="E11" s="120"/>
      <c r="F11" s="120"/>
      <c r="G11" s="120"/>
      <c r="H11" s="120"/>
      <c r="I11" s="120"/>
      <c r="J11" s="121"/>
      <c r="K11" s="121"/>
      <c r="L11" s="121"/>
      <c r="M11" s="121"/>
      <c r="N11" s="78">
        <f>SUM(B11:M11)</f>
        <v>0</v>
      </c>
    </row>
    <row r="12" spans="1:14" ht="16.5" customHeight="1" thickBot="1">
      <c r="A12" s="103" t="s">
        <v>37</v>
      </c>
      <c r="B12" s="122">
        <f aca="true" t="shared" si="0" ref="B12:N12">SUM(B8:B11)</f>
        <v>0</v>
      </c>
      <c r="C12" s="122">
        <f t="shared" si="0"/>
        <v>0</v>
      </c>
      <c r="D12" s="122">
        <f t="shared" si="0"/>
        <v>0</v>
      </c>
      <c r="E12" s="122">
        <f t="shared" si="0"/>
        <v>3</v>
      </c>
      <c r="F12" s="122">
        <f t="shared" si="0"/>
        <v>0</v>
      </c>
      <c r="G12" s="122">
        <f t="shared" si="0"/>
        <v>0</v>
      </c>
      <c r="H12" s="122">
        <f t="shared" si="0"/>
        <v>0</v>
      </c>
      <c r="I12" s="122">
        <f t="shared" si="0"/>
        <v>0</v>
      </c>
      <c r="J12" s="122">
        <f t="shared" si="0"/>
        <v>0</v>
      </c>
      <c r="K12" s="122">
        <f t="shared" si="0"/>
        <v>0</v>
      </c>
      <c r="L12" s="122">
        <f t="shared" si="0"/>
        <v>0</v>
      </c>
      <c r="M12" s="122">
        <f t="shared" si="0"/>
        <v>0</v>
      </c>
      <c r="N12" s="123">
        <f t="shared" si="0"/>
        <v>3</v>
      </c>
    </row>
    <row r="20" ht="25.5" customHeight="1"/>
    <row r="25" spans="1:14" ht="12.75">
      <c r="A25" s="8"/>
      <c r="B25" s="8"/>
      <c r="C25" s="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2.75">
      <c r="A26" s="8"/>
      <c r="B26" s="8"/>
      <c r="C26" s="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2.75">
      <c r="A27" s="8"/>
      <c r="B27" s="8"/>
      <c r="C27" s="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2.75">
      <c r="A28" s="6"/>
      <c r="B28" s="6"/>
      <c r="C28" s="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2.75">
      <c r="A29" s="6"/>
      <c r="B29" s="6"/>
      <c r="C29" s="6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2.75">
      <c r="A30" s="6"/>
      <c r="B30" s="6"/>
      <c r="C30" s="6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2.75">
      <c r="A32" s="10"/>
      <c r="B32" s="10"/>
      <c r="C32" s="10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2.75">
      <c r="A33" s="6"/>
      <c r="B33" s="6"/>
      <c r="C33" s="6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2.75">
      <c r="A34" s="6"/>
      <c r="B34" s="6"/>
      <c r="C34" s="6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2.75">
      <c r="A35" s="6"/>
      <c r="B35" s="6"/>
      <c r="C35" s="6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2.75">
      <c r="A36" s="5"/>
      <c r="B36" s="5"/>
      <c r="C36" s="5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2.75">
      <c r="A37" s="5"/>
      <c r="B37" s="5"/>
      <c r="C37" s="5"/>
      <c r="D37" s="7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2.75">
      <c r="A38" s="5"/>
      <c r="B38" s="5"/>
      <c r="C38" s="5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2.75">
      <c r="A39" s="6"/>
      <c r="B39" s="6"/>
      <c r="C39" s="6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2.75">
      <c r="A40" s="6"/>
      <c r="B40" s="6"/>
      <c r="C40" s="6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2.75">
      <c r="A41" s="5"/>
      <c r="B41" s="5"/>
      <c r="C41" s="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2.75">
      <c r="A42" s="6"/>
      <c r="B42" s="6"/>
      <c r="C42" s="6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2.75">
      <c r="A43" s="7"/>
      <c r="B43" s="7"/>
      <c r="C43" s="7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2.75">
      <c r="A44" s="6"/>
      <c r="B44" s="6"/>
      <c r="C44" s="6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2.75">
      <c r="A45" s="5"/>
      <c r="B45" s="5"/>
      <c r="C45" s="5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2.75">
      <c r="A46" s="6"/>
      <c r="B46" s="6"/>
      <c r="C46" s="6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2.75">
      <c r="A47" s="5"/>
      <c r="B47" s="5"/>
      <c r="C47" s="5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2.75">
      <c r="A48" s="8"/>
      <c r="B48" s="8"/>
      <c r="C48" s="8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12.75">
      <c r="A49" s="8"/>
      <c r="B49" s="8"/>
      <c r="C49" s="8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2.75">
      <c r="A50" s="8"/>
      <c r="B50" s="8"/>
      <c r="C50" s="8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2.75">
      <c r="A51" s="6"/>
      <c r="B51" s="6"/>
      <c r="C51" s="6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2.75">
      <c r="A52" s="6"/>
      <c r="B52" s="6"/>
      <c r="C52" s="6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2.75">
      <c r="A53" s="6"/>
      <c r="B53" s="6"/>
      <c r="C53" s="6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4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</sheetData>
  <sheetProtection/>
  <mergeCells count="15">
    <mergeCell ref="D6:D7"/>
    <mergeCell ref="E6:E7"/>
    <mergeCell ref="F6:F7"/>
    <mergeCell ref="G6:G7"/>
    <mergeCell ref="H6:H7"/>
    <mergeCell ref="I6:M6"/>
    <mergeCell ref="N6:N7"/>
    <mergeCell ref="B5:N5"/>
    <mergeCell ref="B6:B7"/>
    <mergeCell ref="C6:C7"/>
    <mergeCell ref="A1:I1"/>
    <mergeCell ref="A2:D2"/>
    <mergeCell ref="E2:N2"/>
    <mergeCell ref="A3:N3"/>
    <mergeCell ref="A5:A7"/>
  </mergeCells>
  <printOptions/>
  <pageMargins left="0.6299212598425197" right="0.5511811023622047" top="0.7480314960629921" bottom="0.43307086614173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98"/>
  <sheetViews>
    <sheetView view="pageLayout" zoomScale="142" zoomScaleNormal="120" zoomScalePageLayoutView="142" workbookViewId="0" topLeftCell="A1">
      <selection activeCell="A1" sqref="A1:R33"/>
    </sheetView>
  </sheetViews>
  <sheetFormatPr defaultColWidth="9.00390625" defaultRowHeight="12.75"/>
  <cols>
    <col min="1" max="1" width="20.00390625" style="0" customWidth="1"/>
    <col min="2" max="3" width="6.125" style="0" customWidth="1"/>
    <col min="4" max="4" width="6.00390625" style="0" customWidth="1"/>
    <col min="5" max="5" width="6.625" style="0" customWidth="1"/>
    <col min="6" max="6" width="5.75390625" style="0" customWidth="1"/>
    <col min="7" max="7" width="5.375" style="0" customWidth="1"/>
    <col min="8" max="8" width="4.625" style="0" customWidth="1"/>
    <col min="9" max="9" width="6.75390625" style="0" customWidth="1"/>
    <col min="10" max="10" width="5.125" style="0" customWidth="1"/>
    <col min="11" max="11" width="5.25390625" style="0" customWidth="1"/>
    <col min="12" max="12" width="6.625" style="0" customWidth="1"/>
    <col min="13" max="13" width="6.00390625" style="0" customWidth="1"/>
    <col min="14" max="15" width="5.00390625" style="0" customWidth="1"/>
    <col min="16" max="16" width="5.25390625" style="0" customWidth="1"/>
    <col min="17" max="17" width="6.25390625" style="0" customWidth="1"/>
    <col min="18" max="18" width="5.875" style="0" customWidth="1"/>
    <col min="19" max="19" width="5.125" style="0" customWidth="1"/>
    <col min="20" max="20" width="3.875" style="0" hidden="1" customWidth="1"/>
    <col min="21" max="21" width="9.125" style="0" hidden="1" customWidth="1"/>
    <col min="22" max="23" width="5.25390625" style="0" customWidth="1"/>
    <col min="24" max="24" width="15.625" style="0" customWidth="1"/>
  </cols>
  <sheetData>
    <row r="1" spans="1:16" ht="12.75" customHeight="1">
      <c r="A1" s="265" t="s">
        <v>25</v>
      </c>
      <c r="B1" s="265"/>
      <c r="C1" s="265"/>
      <c r="D1" s="265"/>
      <c r="E1" s="265"/>
      <c r="F1" s="265"/>
      <c r="G1" s="265"/>
      <c r="H1" s="265"/>
      <c r="I1" s="265"/>
      <c r="J1" s="265"/>
      <c r="M1" s="265"/>
      <c r="N1" s="265"/>
      <c r="O1" s="265"/>
      <c r="P1" s="265"/>
    </row>
    <row r="2" spans="1:22" ht="10.5" customHeight="1">
      <c r="A2" s="241"/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35"/>
      <c r="N2" s="35"/>
      <c r="O2" s="35"/>
      <c r="P2" s="35"/>
      <c r="Q2" s="9"/>
      <c r="R2" s="9"/>
      <c r="S2" s="9"/>
      <c r="T2" s="36"/>
      <c r="U2" s="36"/>
      <c r="V2" s="36"/>
    </row>
    <row r="3" spans="1:16" s="29" customFormat="1" ht="33" customHeight="1" thickBot="1">
      <c r="A3" s="295" t="s">
        <v>68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</row>
    <row r="4" spans="1:18" s="29" customFormat="1" ht="12.75">
      <c r="A4" s="24" t="s">
        <v>12</v>
      </c>
      <c r="B4" s="25">
        <v>1</v>
      </c>
      <c r="C4" s="26">
        <v>2</v>
      </c>
      <c r="D4" s="25">
        <v>3</v>
      </c>
      <c r="E4" s="26">
        <v>4</v>
      </c>
      <c r="F4" s="25">
        <v>5</v>
      </c>
      <c r="G4" s="25">
        <v>6</v>
      </c>
      <c r="H4" s="25">
        <v>7</v>
      </c>
      <c r="I4" s="99" t="s">
        <v>82</v>
      </c>
      <c r="J4" s="25">
        <v>8</v>
      </c>
      <c r="K4" s="25">
        <v>9</v>
      </c>
      <c r="L4" s="37" t="s">
        <v>55</v>
      </c>
      <c r="M4" s="38" t="s">
        <v>56</v>
      </c>
      <c r="N4" s="38" t="s">
        <v>57</v>
      </c>
      <c r="O4" s="38">
        <v>10</v>
      </c>
      <c r="P4" s="25">
        <v>11</v>
      </c>
      <c r="Q4" s="31"/>
      <c r="R4" s="31" t="s">
        <v>37</v>
      </c>
    </row>
    <row r="5" spans="1:18" s="29" customFormat="1" ht="13.5" thickBot="1">
      <c r="A5" s="27" t="s">
        <v>13</v>
      </c>
      <c r="B5" s="22">
        <f>SUM(B25,B29,B33)</f>
        <v>378</v>
      </c>
      <c r="C5" s="22">
        <f aca="true" t="shared" si="0" ref="C5:P5">SUM(C25,C29,C33)</f>
        <v>6</v>
      </c>
      <c r="D5" s="22">
        <f t="shared" si="0"/>
        <v>16</v>
      </c>
      <c r="E5" s="22">
        <f t="shared" si="0"/>
        <v>200</v>
      </c>
      <c r="F5" s="22">
        <f t="shared" si="0"/>
        <v>328</v>
      </c>
      <c r="G5" s="22">
        <f t="shared" si="0"/>
        <v>356</v>
      </c>
      <c r="H5" s="22">
        <f t="shared" si="0"/>
        <v>3137</v>
      </c>
      <c r="I5" s="22">
        <f t="shared" si="0"/>
        <v>3473</v>
      </c>
      <c r="J5" s="22">
        <f t="shared" si="0"/>
        <v>1252</v>
      </c>
      <c r="K5" s="22">
        <f t="shared" si="0"/>
        <v>29</v>
      </c>
      <c r="L5" s="22">
        <f t="shared" si="0"/>
        <v>0</v>
      </c>
      <c r="M5" s="22">
        <f t="shared" si="0"/>
        <v>0</v>
      </c>
      <c r="N5" s="22">
        <f t="shared" si="0"/>
        <v>0</v>
      </c>
      <c r="O5" s="22">
        <f t="shared" si="0"/>
        <v>1897</v>
      </c>
      <c r="P5" s="22">
        <f t="shared" si="0"/>
        <v>405</v>
      </c>
      <c r="Q5" s="28"/>
      <c r="R5" s="172">
        <f>SUM(B5:H5,J5,K5,O5,P5)</f>
        <v>8004</v>
      </c>
    </row>
    <row r="6" spans="1:18" s="29" customFormat="1" ht="11.25" customHeight="1" thickBot="1">
      <c r="A6" s="15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8"/>
      <c r="R6" s="28"/>
    </row>
    <row r="7" spans="1:16" ht="15" customHeight="1">
      <c r="A7" s="289" t="s">
        <v>20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1"/>
    </row>
    <row r="8" spans="1:16" ht="12.75">
      <c r="A8" s="286" t="s">
        <v>47</v>
      </c>
      <c r="B8" s="293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4"/>
    </row>
    <row r="9" spans="1:16" ht="12.75" customHeight="1">
      <c r="A9" s="292" t="s">
        <v>26</v>
      </c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4"/>
    </row>
    <row r="10" spans="1:16" ht="12.75">
      <c r="A10" s="292" t="s">
        <v>27</v>
      </c>
      <c r="B10" s="293"/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4"/>
    </row>
    <row r="11" spans="1:16" ht="12.75">
      <c r="A11" s="292" t="s">
        <v>28</v>
      </c>
      <c r="B11" s="293"/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4"/>
    </row>
    <row r="12" spans="1:16" ht="13.5" customHeight="1">
      <c r="A12" s="304" t="s">
        <v>29</v>
      </c>
      <c r="B12" s="305"/>
      <c r="C12" s="305"/>
      <c r="D12" s="305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4"/>
    </row>
    <row r="13" spans="1:16" ht="12.75">
      <c r="A13" s="292" t="s">
        <v>48</v>
      </c>
      <c r="B13" s="293"/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4"/>
    </row>
    <row r="14" spans="1:16" ht="12.75">
      <c r="A14" s="286" t="s">
        <v>81</v>
      </c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8"/>
    </row>
    <row r="15" spans="1:16" ht="12.75">
      <c r="A15" s="309" t="s">
        <v>49</v>
      </c>
      <c r="B15" s="310"/>
      <c r="C15" s="310"/>
      <c r="D15" s="311"/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2"/>
    </row>
    <row r="16" spans="1:16" ht="12.75">
      <c r="A16" s="286" t="s">
        <v>50</v>
      </c>
      <c r="B16" s="287"/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4"/>
    </row>
    <row r="17" spans="1:16" ht="12.75">
      <c r="A17" s="286" t="s">
        <v>51</v>
      </c>
      <c r="B17" s="315"/>
      <c r="C17" s="315"/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6"/>
    </row>
    <row r="18" spans="1:16" ht="12.75">
      <c r="A18" s="286" t="s">
        <v>52</v>
      </c>
      <c r="B18" s="299"/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300"/>
    </row>
    <row r="19" spans="1:16" ht="13.5" customHeight="1">
      <c r="A19" s="286" t="s">
        <v>53</v>
      </c>
      <c r="B19" s="287"/>
      <c r="C19" s="293"/>
      <c r="D19" s="293"/>
      <c r="E19" s="293"/>
      <c r="F19" s="293"/>
      <c r="G19" s="293"/>
      <c r="H19" s="293"/>
      <c r="I19" s="293"/>
      <c r="J19" s="293"/>
      <c r="K19" s="293"/>
      <c r="L19" s="293"/>
      <c r="M19" s="293"/>
      <c r="N19" s="293"/>
      <c r="O19" s="293"/>
      <c r="P19" s="294"/>
    </row>
    <row r="20" spans="1:16" ht="12.75">
      <c r="A20" s="292" t="s">
        <v>54</v>
      </c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4"/>
    </row>
    <row r="21" spans="1:16" ht="26.25" customHeight="1" thickBot="1">
      <c r="A21" s="296" t="s">
        <v>105</v>
      </c>
      <c r="B21" s="297"/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8"/>
    </row>
    <row r="22" ht="8.25" customHeight="1"/>
    <row r="23" spans="1:16" ht="15.75" customHeight="1" thickBot="1">
      <c r="A23" s="295" t="s">
        <v>21</v>
      </c>
      <c r="B23" s="295"/>
      <c r="C23" s="295"/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/>
    </row>
    <row r="24" spans="1:18" ht="15.75" customHeight="1">
      <c r="A24" s="24" t="s">
        <v>12</v>
      </c>
      <c r="B24" s="25">
        <v>1</v>
      </c>
      <c r="C24" s="26">
        <v>2</v>
      </c>
      <c r="D24" s="25">
        <v>3</v>
      </c>
      <c r="E24" s="26">
        <v>4</v>
      </c>
      <c r="F24" s="25">
        <v>5</v>
      </c>
      <c r="G24" s="25">
        <v>6</v>
      </c>
      <c r="H24" s="25">
        <v>7</v>
      </c>
      <c r="I24" s="99" t="s">
        <v>82</v>
      </c>
      <c r="J24" s="25">
        <v>8</v>
      </c>
      <c r="K24" s="25">
        <v>9</v>
      </c>
      <c r="L24" s="37" t="s">
        <v>55</v>
      </c>
      <c r="M24" s="38" t="s">
        <v>56</v>
      </c>
      <c r="N24" s="38" t="s">
        <v>57</v>
      </c>
      <c r="O24" s="38">
        <v>10</v>
      </c>
      <c r="P24" s="25">
        <v>11</v>
      </c>
      <c r="Q24" s="31"/>
      <c r="R24" s="31" t="s">
        <v>37</v>
      </c>
    </row>
    <row r="25" spans="1:18" ht="13.5" thickBot="1">
      <c r="A25" s="27"/>
      <c r="B25" s="39">
        <v>140</v>
      </c>
      <c r="C25" s="40">
        <v>6</v>
      </c>
      <c r="D25" s="39">
        <v>11</v>
      </c>
      <c r="E25" s="39">
        <v>53</v>
      </c>
      <c r="F25" s="39">
        <v>126</v>
      </c>
      <c r="G25" s="39">
        <v>178</v>
      </c>
      <c r="H25" s="40">
        <v>1059</v>
      </c>
      <c r="I25" s="40">
        <v>935</v>
      </c>
      <c r="J25" s="40">
        <v>57</v>
      </c>
      <c r="K25" s="40">
        <v>9</v>
      </c>
      <c r="L25" s="39">
        <v>0</v>
      </c>
      <c r="M25" s="39">
        <v>0</v>
      </c>
      <c r="N25" s="39">
        <v>0</v>
      </c>
      <c r="O25" s="39">
        <v>283</v>
      </c>
      <c r="P25" s="39">
        <v>0</v>
      </c>
      <c r="Q25" s="28"/>
      <c r="R25" s="172">
        <f>SUM(B25:H25,J25,K25,O25,P25)</f>
        <v>1922</v>
      </c>
    </row>
    <row r="26" spans="1:18" ht="12.75">
      <c r="A26" s="15"/>
      <c r="B26" s="32"/>
      <c r="C26" s="33"/>
      <c r="D26" s="32"/>
      <c r="E26" s="32"/>
      <c r="F26" s="32"/>
      <c r="G26" s="32"/>
      <c r="H26" s="33"/>
      <c r="I26" s="33"/>
      <c r="J26" s="33"/>
      <c r="K26" s="33"/>
      <c r="L26" s="32"/>
      <c r="M26" s="32"/>
      <c r="N26" s="32"/>
      <c r="O26" s="32"/>
      <c r="P26" s="32"/>
      <c r="Q26" s="28"/>
      <c r="R26" s="28"/>
    </row>
    <row r="27" spans="1:18" ht="15.75" customHeight="1" thickBot="1">
      <c r="A27" s="295" t="s">
        <v>22</v>
      </c>
      <c r="B27" s="295"/>
      <c r="C27" s="295"/>
      <c r="D27" s="295"/>
      <c r="E27" s="295"/>
      <c r="F27" s="295"/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4"/>
      <c r="R27" s="4"/>
    </row>
    <row r="28" spans="1:18" ht="15.75" customHeight="1">
      <c r="A28" s="24" t="s">
        <v>12</v>
      </c>
      <c r="B28" s="25">
        <v>1</v>
      </c>
      <c r="C28" s="26">
        <v>2</v>
      </c>
      <c r="D28" s="25">
        <v>3</v>
      </c>
      <c r="E28" s="26">
        <v>4</v>
      </c>
      <c r="F28" s="25">
        <v>5</v>
      </c>
      <c r="G28" s="25">
        <v>6</v>
      </c>
      <c r="H28" s="25">
        <v>7</v>
      </c>
      <c r="I28" s="99" t="s">
        <v>82</v>
      </c>
      <c r="J28" s="25">
        <v>8</v>
      </c>
      <c r="K28" s="25">
        <v>9</v>
      </c>
      <c r="L28" s="37" t="s">
        <v>55</v>
      </c>
      <c r="M28" s="38" t="s">
        <v>56</v>
      </c>
      <c r="N28" s="38" t="s">
        <v>57</v>
      </c>
      <c r="O28" s="38">
        <v>10</v>
      </c>
      <c r="P28" s="25">
        <v>11</v>
      </c>
      <c r="Q28" s="31"/>
      <c r="R28" s="31" t="s">
        <v>37</v>
      </c>
    </row>
    <row r="29" spans="1:18" ht="15.75" customHeight="1" thickBot="1">
      <c r="A29" s="27"/>
      <c r="B29" s="39">
        <v>213</v>
      </c>
      <c r="C29" s="40">
        <v>0</v>
      </c>
      <c r="D29" s="39">
        <v>5</v>
      </c>
      <c r="E29" s="39">
        <v>128</v>
      </c>
      <c r="F29" s="39">
        <v>164</v>
      </c>
      <c r="G29" s="39">
        <v>75</v>
      </c>
      <c r="H29" s="40">
        <v>1278</v>
      </c>
      <c r="I29" s="40">
        <v>2235</v>
      </c>
      <c r="J29" s="40">
        <v>1176</v>
      </c>
      <c r="K29" s="40">
        <v>5</v>
      </c>
      <c r="L29" s="39">
        <v>0</v>
      </c>
      <c r="M29" s="39">
        <v>0</v>
      </c>
      <c r="N29" s="39">
        <v>0</v>
      </c>
      <c r="O29" s="39">
        <v>808</v>
      </c>
      <c r="P29" s="39">
        <v>313</v>
      </c>
      <c r="Q29" s="28"/>
      <c r="R29" s="172">
        <f>SUM(B29:H29,J29,K29,O29,P29)</f>
        <v>4165</v>
      </c>
    </row>
    <row r="30" spans="17:18" ht="15.75" customHeight="1">
      <c r="Q30" s="4"/>
      <c r="R30" s="4"/>
    </row>
    <row r="31" spans="1:18" ht="15.75" customHeight="1" thickBot="1">
      <c r="A31" s="295" t="s">
        <v>23</v>
      </c>
      <c r="B31" s="295"/>
      <c r="C31" s="295"/>
      <c r="D31" s="295"/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4"/>
      <c r="R31" s="4"/>
    </row>
    <row r="32" spans="1:18" ht="15.75" customHeight="1">
      <c r="A32" s="24" t="s">
        <v>12</v>
      </c>
      <c r="B32" s="25">
        <v>1</v>
      </c>
      <c r="C32" s="26">
        <v>2</v>
      </c>
      <c r="D32" s="25">
        <v>3</v>
      </c>
      <c r="E32" s="26">
        <v>4</v>
      </c>
      <c r="F32" s="25">
        <v>5</v>
      </c>
      <c r="G32" s="25">
        <v>6</v>
      </c>
      <c r="H32" s="25">
        <v>7</v>
      </c>
      <c r="I32" s="99" t="s">
        <v>82</v>
      </c>
      <c r="J32" s="25">
        <v>8</v>
      </c>
      <c r="K32" s="25">
        <v>9</v>
      </c>
      <c r="L32" s="37" t="s">
        <v>55</v>
      </c>
      <c r="M32" s="38" t="s">
        <v>56</v>
      </c>
      <c r="N32" s="38" t="s">
        <v>57</v>
      </c>
      <c r="O32" s="38">
        <v>10</v>
      </c>
      <c r="P32" s="25">
        <v>11</v>
      </c>
      <c r="Q32" s="31"/>
      <c r="R32" s="31" t="s">
        <v>37</v>
      </c>
    </row>
    <row r="33" spans="1:18" ht="15.75" customHeight="1" thickBot="1">
      <c r="A33" s="27"/>
      <c r="B33" s="39">
        <v>25</v>
      </c>
      <c r="C33" s="40">
        <v>0</v>
      </c>
      <c r="D33" s="39">
        <v>0</v>
      </c>
      <c r="E33" s="39">
        <v>19</v>
      </c>
      <c r="F33" s="39">
        <v>38</v>
      </c>
      <c r="G33" s="39">
        <v>103</v>
      </c>
      <c r="H33" s="40">
        <v>800</v>
      </c>
      <c r="I33" s="40">
        <v>303</v>
      </c>
      <c r="J33" s="40">
        <v>19</v>
      </c>
      <c r="K33" s="40">
        <v>15</v>
      </c>
      <c r="L33" s="39">
        <v>0</v>
      </c>
      <c r="M33" s="39">
        <v>0</v>
      </c>
      <c r="N33" s="39">
        <v>0</v>
      </c>
      <c r="O33" s="39">
        <v>806</v>
      </c>
      <c r="P33" s="39">
        <v>92</v>
      </c>
      <c r="Q33" s="28"/>
      <c r="R33" s="172">
        <f>SUM(B33:H33,J33,K33,O33,P33)</f>
        <v>1917</v>
      </c>
    </row>
    <row r="34" ht="15.75" customHeight="1"/>
    <row r="35" spans="1:16" ht="15.75" customHeight="1">
      <c r="A35" s="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5.75" customHeight="1" thickBot="1">
      <c r="A36" s="175" t="s">
        <v>138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</row>
    <row r="37" spans="1:16" ht="16.5" customHeight="1">
      <c r="A37" s="317" t="s">
        <v>20</v>
      </c>
      <c r="B37" s="318"/>
      <c r="C37" s="318"/>
      <c r="D37" s="318"/>
      <c r="E37" s="318"/>
      <c r="F37" s="318"/>
      <c r="G37" s="318"/>
      <c r="H37" s="318"/>
      <c r="I37" s="318"/>
      <c r="J37" s="318"/>
      <c r="K37" s="318"/>
      <c r="L37" s="318"/>
      <c r="M37" s="318"/>
      <c r="N37" s="318"/>
      <c r="O37" s="318"/>
      <c r="P37" s="319"/>
    </row>
    <row r="38" spans="1:16" ht="15.75" customHeight="1">
      <c r="A38" s="301" t="s">
        <v>47</v>
      </c>
      <c r="B38" s="307"/>
      <c r="C38" s="307"/>
      <c r="D38" s="307"/>
      <c r="E38" s="307"/>
      <c r="F38" s="307"/>
      <c r="G38" s="307"/>
      <c r="H38" s="307"/>
      <c r="I38" s="307"/>
      <c r="J38" s="307"/>
      <c r="K38" s="307"/>
      <c r="L38" s="307"/>
      <c r="M38" s="307"/>
      <c r="N38" s="307"/>
      <c r="O38" s="307"/>
      <c r="P38" s="308"/>
    </row>
    <row r="39" spans="1:23" ht="15.75" customHeight="1">
      <c r="A39" s="306" t="s">
        <v>26</v>
      </c>
      <c r="B39" s="307"/>
      <c r="C39" s="307"/>
      <c r="D39" s="307"/>
      <c r="E39" s="307"/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8"/>
      <c r="Q39" s="323" t="s">
        <v>139</v>
      </c>
      <c r="R39" s="324"/>
      <c r="S39" s="324"/>
      <c r="T39" s="324"/>
      <c r="U39" s="324"/>
      <c r="V39" s="324"/>
      <c r="W39" s="324"/>
    </row>
    <row r="40" spans="1:23" ht="15.75" customHeight="1">
      <c r="A40" s="306" t="s">
        <v>27</v>
      </c>
      <c r="B40" s="307"/>
      <c r="C40" s="307"/>
      <c r="D40" s="307"/>
      <c r="E40" s="307"/>
      <c r="F40" s="307"/>
      <c r="G40" s="307"/>
      <c r="H40" s="307"/>
      <c r="I40" s="307"/>
      <c r="J40" s="307"/>
      <c r="K40" s="307"/>
      <c r="L40" s="307"/>
      <c r="M40" s="307"/>
      <c r="N40" s="307"/>
      <c r="O40" s="307"/>
      <c r="P40" s="308"/>
      <c r="Q40" s="323"/>
      <c r="R40" s="324"/>
      <c r="S40" s="324"/>
      <c r="T40" s="324"/>
      <c r="U40" s="324"/>
      <c r="V40" s="324"/>
      <c r="W40" s="324"/>
    </row>
    <row r="41" spans="1:16" ht="18.75">
      <c r="A41" s="306" t="s">
        <v>28</v>
      </c>
      <c r="B41" s="307"/>
      <c r="C41" s="307"/>
      <c r="D41" s="307"/>
      <c r="E41" s="307"/>
      <c r="F41" s="307"/>
      <c r="G41" s="307"/>
      <c r="H41" s="307"/>
      <c r="I41" s="307"/>
      <c r="J41" s="307"/>
      <c r="K41" s="307"/>
      <c r="L41" s="307"/>
      <c r="M41" s="307"/>
      <c r="N41" s="307"/>
      <c r="O41" s="307"/>
      <c r="P41" s="308"/>
    </row>
    <row r="42" spans="1:16" ht="18.75">
      <c r="A42" s="329" t="s">
        <v>29</v>
      </c>
      <c r="B42" s="330"/>
      <c r="C42" s="330"/>
      <c r="D42" s="330"/>
      <c r="E42" s="307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8"/>
    </row>
    <row r="43" spans="1:16" ht="15.75" customHeight="1">
      <c r="A43" s="306" t="s">
        <v>48</v>
      </c>
      <c r="B43" s="307"/>
      <c r="C43" s="307"/>
      <c r="D43" s="307"/>
      <c r="E43" s="307"/>
      <c r="F43" s="307"/>
      <c r="G43" s="307"/>
      <c r="H43" s="307"/>
      <c r="I43" s="307"/>
      <c r="J43" s="307"/>
      <c r="K43" s="307"/>
      <c r="L43" s="307"/>
      <c r="M43" s="307"/>
      <c r="N43" s="307"/>
      <c r="O43" s="307"/>
      <c r="P43" s="308"/>
    </row>
    <row r="44" spans="1:16" ht="15.75" customHeight="1">
      <c r="A44" s="301" t="s">
        <v>81</v>
      </c>
      <c r="B44" s="302"/>
      <c r="C44" s="302"/>
      <c r="D44" s="302"/>
      <c r="E44" s="302"/>
      <c r="F44" s="302"/>
      <c r="G44" s="302"/>
      <c r="H44" s="302"/>
      <c r="I44" s="302"/>
      <c r="J44" s="302"/>
      <c r="K44" s="302"/>
      <c r="L44" s="302"/>
      <c r="M44" s="302"/>
      <c r="N44" s="302"/>
      <c r="O44" s="302"/>
      <c r="P44" s="303"/>
    </row>
    <row r="45" spans="1:16" ht="18.75">
      <c r="A45" s="325" t="s">
        <v>49</v>
      </c>
      <c r="B45" s="326"/>
      <c r="C45" s="326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8"/>
    </row>
    <row r="46" spans="1:23" ht="15.75" customHeight="1">
      <c r="A46" s="301" t="s">
        <v>50</v>
      </c>
      <c r="B46" s="302"/>
      <c r="C46" s="307"/>
      <c r="D46" s="307"/>
      <c r="E46" s="307"/>
      <c r="F46" s="307"/>
      <c r="G46" s="307"/>
      <c r="H46" s="307"/>
      <c r="I46" s="307"/>
      <c r="J46" s="307"/>
      <c r="K46" s="307"/>
      <c r="L46" s="307"/>
      <c r="M46" s="307"/>
      <c r="N46" s="307"/>
      <c r="O46" s="307"/>
      <c r="P46" s="308"/>
      <c r="Q46" s="323" t="s">
        <v>140</v>
      </c>
      <c r="R46" s="324"/>
      <c r="S46" s="324"/>
      <c r="T46" s="324"/>
      <c r="U46" s="324"/>
      <c r="V46" s="324"/>
      <c r="W46" s="324"/>
    </row>
    <row r="47" spans="1:23" ht="16.5" customHeight="1">
      <c r="A47" s="301" t="s">
        <v>51</v>
      </c>
      <c r="B47" s="313"/>
      <c r="C47" s="313"/>
      <c r="D47" s="313"/>
      <c r="E47" s="313"/>
      <c r="F47" s="313"/>
      <c r="G47" s="313"/>
      <c r="H47" s="313"/>
      <c r="I47" s="313"/>
      <c r="J47" s="313"/>
      <c r="K47" s="313"/>
      <c r="L47" s="313"/>
      <c r="M47" s="313"/>
      <c r="N47" s="313"/>
      <c r="O47" s="313"/>
      <c r="P47" s="314"/>
      <c r="Q47" s="323"/>
      <c r="R47" s="324"/>
      <c r="S47" s="324"/>
      <c r="T47" s="324"/>
      <c r="U47" s="324"/>
      <c r="V47" s="324"/>
      <c r="W47" s="324"/>
    </row>
    <row r="48" spans="1:16" ht="18.75">
      <c r="A48" s="301" t="s">
        <v>52</v>
      </c>
      <c r="B48" s="313"/>
      <c r="C48" s="313"/>
      <c r="D48" s="313"/>
      <c r="E48" s="313"/>
      <c r="F48" s="313"/>
      <c r="G48" s="313"/>
      <c r="H48" s="313"/>
      <c r="I48" s="313"/>
      <c r="J48" s="313"/>
      <c r="K48" s="313"/>
      <c r="L48" s="313"/>
      <c r="M48" s="313"/>
      <c r="N48" s="313"/>
      <c r="O48" s="313"/>
      <c r="P48" s="314"/>
    </row>
    <row r="49" spans="1:16" ht="18.75">
      <c r="A49" s="301" t="s">
        <v>53</v>
      </c>
      <c r="B49" s="302"/>
      <c r="C49" s="307"/>
      <c r="D49" s="307"/>
      <c r="E49" s="307"/>
      <c r="F49" s="307"/>
      <c r="G49" s="307"/>
      <c r="H49" s="307"/>
      <c r="I49" s="307"/>
      <c r="J49" s="307"/>
      <c r="K49" s="307"/>
      <c r="L49" s="307"/>
      <c r="M49" s="307"/>
      <c r="N49" s="307"/>
      <c r="O49" s="307"/>
      <c r="P49" s="308"/>
    </row>
    <row r="50" spans="1:16" ht="18.75">
      <c r="A50" s="306" t="s">
        <v>54</v>
      </c>
      <c r="B50" s="307"/>
      <c r="C50" s="307"/>
      <c r="D50" s="307"/>
      <c r="E50" s="307"/>
      <c r="F50" s="307"/>
      <c r="G50" s="307"/>
      <c r="H50" s="307"/>
      <c r="I50" s="307"/>
      <c r="J50" s="307"/>
      <c r="K50" s="307"/>
      <c r="L50" s="307"/>
      <c r="M50" s="307"/>
      <c r="N50" s="307"/>
      <c r="O50" s="307"/>
      <c r="P50" s="308"/>
    </row>
    <row r="51" spans="1:16" ht="19.5" thickBot="1">
      <c r="A51" s="320" t="s">
        <v>105</v>
      </c>
      <c r="B51" s="321"/>
      <c r="C51" s="321"/>
      <c r="D51" s="321"/>
      <c r="E51" s="321"/>
      <c r="F51" s="321"/>
      <c r="G51" s="321"/>
      <c r="H51" s="321"/>
      <c r="I51" s="321"/>
      <c r="J51" s="321"/>
      <c r="K51" s="321"/>
      <c r="L51" s="321"/>
      <c r="M51" s="321"/>
      <c r="N51" s="321"/>
      <c r="O51" s="321"/>
      <c r="P51" s="322"/>
    </row>
    <row r="55" ht="25.5" customHeight="1"/>
    <row r="60" spans="1:16" ht="12.75">
      <c r="A60" s="8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12.75">
      <c r="A61" s="8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ht="12.75">
      <c r="A62" s="8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12.75">
      <c r="A63" s="6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ht="12.75">
      <c r="A64" s="6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16" ht="12.7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16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ht="12.75">
      <c r="A67" s="235"/>
      <c r="B67" s="235"/>
      <c r="C67" s="10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16" ht="12.7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1:16" ht="12.7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1:16" ht="12.7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16" ht="12.75">
      <c r="A71" s="5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16" ht="12.75">
      <c r="A72" s="5"/>
      <c r="B72" s="236"/>
      <c r="C72" s="236"/>
      <c r="D72" s="237"/>
      <c r="E72" s="237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ht="12.75">
      <c r="A73" s="5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16" ht="12.75">
      <c r="A74" s="6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ht="12.75">
      <c r="A75" s="6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16" ht="12.75">
      <c r="A76" s="5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16" ht="12.75">
      <c r="A77" s="6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16" ht="12.75">
      <c r="A78" s="7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16" ht="12.75">
      <c r="A79" s="6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16" ht="12.75">
      <c r="A80" s="5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1:16" ht="12.75">
      <c r="A81" s="6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1:16" ht="12.75">
      <c r="A82" s="5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1:16" ht="12.75">
      <c r="A83" s="8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1:16" ht="12.75">
      <c r="A84" s="8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1:16" ht="12.75">
      <c r="A85" s="8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1:16" ht="12.75">
      <c r="A86" s="6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1:16" ht="12.75">
      <c r="A87" s="6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1:16" ht="12.75">
      <c r="A88" s="6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1:16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1:16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1:16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1:16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1:16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1:16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1:16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1:16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1:16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1:16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1:16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1:16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1:16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1:16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1:16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1:16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1:16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 spans="1:16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 spans="1:16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1:16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</row>
    <row r="109" spans="1:16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0" spans="1:16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</row>
    <row r="111" spans="1:16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</row>
    <row r="112" spans="1:16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</row>
    <row r="113" spans="1:16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</row>
    <row r="114" spans="1:16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</row>
    <row r="115" spans="1:16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</row>
    <row r="116" spans="1:16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</row>
    <row r="117" spans="1:16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</row>
    <row r="118" spans="1:16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</row>
    <row r="119" spans="1:16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</row>
    <row r="120" spans="1:16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</row>
    <row r="121" spans="1:16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</row>
    <row r="122" spans="1:16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</row>
    <row r="123" spans="1:16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</row>
    <row r="124" spans="1:16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</row>
    <row r="125" spans="1:16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</row>
    <row r="126" spans="1:16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</row>
    <row r="127" spans="1:16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</row>
    <row r="128" spans="1:16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</row>
    <row r="129" spans="1:16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</row>
    <row r="130" spans="1:16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</row>
    <row r="131" spans="1:16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</row>
    <row r="132" spans="1:16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</row>
    <row r="133" spans="1:16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</row>
    <row r="134" spans="1:16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</row>
    <row r="135" spans="1:16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</row>
    <row r="136" spans="1:16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</row>
    <row r="137" spans="1:16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</row>
    <row r="138" spans="1:16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</row>
    <row r="139" spans="1:16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</row>
    <row r="140" spans="1:16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</row>
    <row r="141" spans="1:16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</row>
    <row r="142" spans="1:16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</row>
    <row r="143" spans="1:16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</row>
    <row r="144" spans="1:16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</row>
    <row r="145" spans="1:16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</row>
    <row r="146" spans="1:16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</row>
    <row r="147" spans="1:16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</row>
    <row r="148" spans="1:16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</row>
    <row r="149" spans="1:16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</row>
    <row r="150" spans="1:16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</row>
    <row r="151" spans="1:16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</row>
    <row r="152" spans="1:16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</row>
    <row r="153" spans="1:16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</row>
    <row r="154" spans="1:16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</row>
    <row r="155" spans="1:16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</row>
    <row r="156" spans="1:16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</row>
    <row r="157" spans="1:16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</row>
    <row r="158" spans="1:16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</row>
    <row r="159" spans="1:16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</row>
    <row r="160" spans="1:16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</row>
    <row r="161" spans="1:16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</row>
    <row r="162" spans="1:16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</row>
    <row r="163" spans="1:16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</row>
    <row r="164" spans="1:16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</row>
    <row r="165" spans="1:16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</row>
    <row r="166" spans="1:16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</row>
    <row r="167" spans="1:16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</row>
    <row r="168" spans="1:16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</row>
    <row r="169" spans="1:16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</row>
    <row r="170" spans="1:16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</row>
    <row r="171" spans="1:16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</row>
    <row r="172" spans="1:16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</row>
    <row r="173" spans="1:16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</row>
    <row r="174" spans="1:16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</row>
    <row r="175" spans="1:16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</row>
    <row r="176" spans="1:16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</row>
    <row r="177" spans="1:16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</row>
    <row r="178" spans="1:16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</row>
    <row r="179" spans="1:16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</row>
    <row r="180" spans="1:16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</row>
    <row r="181" spans="1:16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</row>
    <row r="182" spans="1:16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</row>
    <row r="183" spans="1:16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</row>
    <row r="184" spans="1:16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</row>
    <row r="185" spans="1:16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</row>
    <row r="186" spans="1:16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</row>
    <row r="187" spans="1:16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</row>
    <row r="188" spans="1:16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</row>
    <row r="189" spans="1:16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</row>
    <row r="190" spans="1:16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</row>
    <row r="191" spans="1:16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</row>
    <row r="192" spans="1:16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</row>
    <row r="193" spans="1:16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</row>
    <row r="194" spans="1:16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</row>
    <row r="195" spans="1:16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</row>
    <row r="196" spans="1:16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</row>
    <row r="197" spans="1:16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</row>
    <row r="198" spans="1:16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</row>
  </sheetData>
  <sheetProtection/>
  <mergeCells count="42">
    <mergeCell ref="A51:P51"/>
    <mergeCell ref="Q39:W40"/>
    <mergeCell ref="Q46:W47"/>
    <mergeCell ref="A45:P45"/>
    <mergeCell ref="A46:P46"/>
    <mergeCell ref="A47:P47"/>
    <mergeCell ref="A42:P42"/>
    <mergeCell ref="A43:P43"/>
    <mergeCell ref="A50:P50"/>
    <mergeCell ref="A39:P39"/>
    <mergeCell ref="A48:P48"/>
    <mergeCell ref="A49:P49"/>
    <mergeCell ref="A17:P17"/>
    <mergeCell ref="A16:P16"/>
    <mergeCell ref="A37:P37"/>
    <mergeCell ref="A38:P38"/>
    <mergeCell ref="B72:E72"/>
    <mergeCell ref="A67:B67"/>
    <mergeCell ref="A12:P12"/>
    <mergeCell ref="A20:P20"/>
    <mergeCell ref="A31:P31"/>
    <mergeCell ref="A23:P23"/>
    <mergeCell ref="A40:P40"/>
    <mergeCell ref="A41:P41"/>
    <mergeCell ref="A13:P13"/>
    <mergeCell ref="A15:P15"/>
    <mergeCell ref="A3:P3"/>
    <mergeCell ref="A21:P21"/>
    <mergeCell ref="A19:P19"/>
    <mergeCell ref="A18:P18"/>
    <mergeCell ref="A44:P44"/>
    <mergeCell ref="A27:P27"/>
    <mergeCell ref="M1:P1"/>
    <mergeCell ref="A14:P14"/>
    <mergeCell ref="A2:E2"/>
    <mergeCell ref="A7:P7"/>
    <mergeCell ref="A9:P9"/>
    <mergeCell ref="A1:J1"/>
    <mergeCell ref="A10:P10"/>
    <mergeCell ref="A8:P8"/>
    <mergeCell ref="A11:P11"/>
    <mergeCell ref="F2:L2"/>
  </mergeCells>
  <printOptions/>
  <pageMargins left="0.6299212598425197" right="0.5511811023622047" top="0.7480314960629921" bottom="0.43307086614173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7"/>
  <sheetViews>
    <sheetView view="pageLayout" showRuler="0" zoomScale="142" zoomScalePageLayoutView="142" workbookViewId="0" topLeftCell="B1">
      <selection activeCell="B1" sqref="B1:Q34"/>
    </sheetView>
  </sheetViews>
  <sheetFormatPr defaultColWidth="9.00390625" defaultRowHeight="12.75"/>
  <cols>
    <col min="1" max="1" width="6.625" style="0" hidden="1" customWidth="1"/>
    <col min="2" max="2" width="4.00390625" style="0" customWidth="1"/>
    <col min="3" max="3" width="34.75390625" style="0" customWidth="1"/>
    <col min="4" max="4" width="7.00390625" style="0" customWidth="1"/>
    <col min="5" max="5" width="6.375" style="0" customWidth="1"/>
    <col min="6" max="6" width="6.00390625" style="0" customWidth="1"/>
    <col min="7" max="7" width="6.375" style="0" customWidth="1"/>
    <col min="8" max="8" width="7.125" style="0" customWidth="1"/>
    <col min="9" max="9" width="6.875" style="0" customWidth="1"/>
    <col min="10" max="10" width="7.375" style="0" customWidth="1"/>
    <col min="11" max="11" width="7.125" style="0" customWidth="1"/>
    <col min="12" max="12" width="6.625" style="0" customWidth="1"/>
    <col min="13" max="13" width="5.375" style="0" customWidth="1"/>
    <col min="14" max="14" width="7.375" style="0" customWidth="1"/>
    <col min="15" max="15" width="8.625" style="0" customWidth="1"/>
    <col min="16" max="16" width="5.875" style="0" customWidth="1"/>
    <col min="17" max="17" width="5.75390625" style="0" customWidth="1"/>
  </cols>
  <sheetData>
    <row r="1" spans="1:17" ht="30.75" customHeight="1">
      <c r="A1" s="2" t="s">
        <v>5</v>
      </c>
      <c r="B1" s="331" t="s">
        <v>97</v>
      </c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</row>
    <row r="2" spans="1:17" ht="26.25" customHeight="1" thickBot="1">
      <c r="A2" s="3"/>
      <c r="B2" s="3"/>
      <c r="C2" s="18"/>
      <c r="D2" s="18"/>
      <c r="E2" s="18"/>
      <c r="F2" s="18"/>
      <c r="G2" s="18"/>
      <c r="H2" s="18"/>
      <c r="I2" s="18"/>
      <c r="J2" s="16"/>
      <c r="K2" s="16"/>
      <c r="L2" s="16"/>
      <c r="M2" s="16"/>
      <c r="N2" s="16"/>
      <c r="O2" s="16"/>
      <c r="P2" s="16"/>
      <c r="Q2" s="16"/>
    </row>
    <row r="3" spans="1:17" ht="28.5" customHeight="1">
      <c r="A3" s="346" t="s">
        <v>0</v>
      </c>
      <c r="B3" s="339" t="s">
        <v>151</v>
      </c>
      <c r="C3" s="340"/>
      <c r="D3" s="343" t="s">
        <v>98</v>
      </c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35" t="s">
        <v>6</v>
      </c>
      <c r="Q3" s="336"/>
    </row>
    <row r="4" spans="1:17" ht="29.25" customHeight="1">
      <c r="A4" s="346"/>
      <c r="B4" s="341"/>
      <c r="C4" s="342"/>
      <c r="D4" s="333" t="s">
        <v>31</v>
      </c>
      <c r="E4" s="334"/>
      <c r="F4" s="347" t="s">
        <v>1</v>
      </c>
      <c r="G4" s="348"/>
      <c r="H4" s="348" t="s">
        <v>7</v>
      </c>
      <c r="I4" s="348"/>
      <c r="J4" s="348" t="s">
        <v>61</v>
      </c>
      <c r="K4" s="348"/>
      <c r="L4" s="348" t="s">
        <v>62</v>
      </c>
      <c r="M4" s="349"/>
      <c r="N4" s="349" t="s">
        <v>63</v>
      </c>
      <c r="O4" s="351"/>
      <c r="P4" s="337"/>
      <c r="Q4" s="338"/>
    </row>
    <row r="5" spans="1:17" ht="30" customHeight="1">
      <c r="A5" s="346"/>
      <c r="B5" s="164"/>
      <c r="C5" s="191" t="s">
        <v>60</v>
      </c>
      <c r="D5" s="182" t="s">
        <v>9</v>
      </c>
      <c r="E5" s="183" t="s">
        <v>14</v>
      </c>
      <c r="F5" s="184" t="s">
        <v>9</v>
      </c>
      <c r="G5" s="183" t="s">
        <v>14</v>
      </c>
      <c r="H5" s="183" t="s">
        <v>9</v>
      </c>
      <c r="I5" s="183" t="s">
        <v>14</v>
      </c>
      <c r="J5" s="185" t="s">
        <v>9</v>
      </c>
      <c r="K5" s="183" t="s">
        <v>14</v>
      </c>
      <c r="L5" s="183" t="s">
        <v>9</v>
      </c>
      <c r="M5" s="186" t="s">
        <v>14</v>
      </c>
      <c r="N5" s="183" t="s">
        <v>9</v>
      </c>
      <c r="O5" s="186" t="s">
        <v>14</v>
      </c>
      <c r="P5" s="187" t="s">
        <v>9</v>
      </c>
      <c r="Q5" s="188" t="s">
        <v>14</v>
      </c>
    </row>
    <row r="6" spans="1:17" ht="33.75" customHeight="1">
      <c r="A6" s="30"/>
      <c r="B6" s="192">
        <v>1</v>
      </c>
      <c r="C6" s="14" t="s">
        <v>153</v>
      </c>
      <c r="D6" s="160"/>
      <c r="E6" s="14"/>
      <c r="F6" s="14">
        <v>45</v>
      </c>
      <c r="G6" s="14">
        <v>233</v>
      </c>
      <c r="H6" s="14"/>
      <c r="I6" s="14"/>
      <c r="J6" s="14"/>
      <c r="K6" s="14"/>
      <c r="L6" s="14"/>
      <c r="M6" s="14"/>
      <c r="N6" s="14"/>
      <c r="O6" s="14"/>
      <c r="P6" s="105">
        <f>SUM(D6+F6+H6+J6+L6+N6)</f>
        <v>45</v>
      </c>
      <c r="Q6" s="105">
        <f>SUM(E6+G6+I6+K6+M6+O6)</f>
        <v>233</v>
      </c>
    </row>
    <row r="7" spans="1:17" ht="33.75" customHeight="1">
      <c r="A7" s="30"/>
      <c r="B7" s="192">
        <v>2</v>
      </c>
      <c r="C7" s="14" t="s">
        <v>154</v>
      </c>
      <c r="D7" s="160"/>
      <c r="E7" s="14"/>
      <c r="F7" s="14">
        <v>8</v>
      </c>
      <c r="G7" s="14">
        <v>60</v>
      </c>
      <c r="H7" s="14"/>
      <c r="I7" s="14"/>
      <c r="J7" s="14"/>
      <c r="K7" s="14"/>
      <c r="L7" s="14"/>
      <c r="M7" s="14"/>
      <c r="N7" s="14"/>
      <c r="O7" s="14"/>
      <c r="P7" s="105">
        <f>SUM(D7+F7+H7+J7+L7+N7)</f>
        <v>8</v>
      </c>
      <c r="Q7" s="105">
        <f>SUM(E7+G7+I7+K7+M7+O7)</f>
        <v>60</v>
      </c>
    </row>
    <row r="8" spans="1:17" ht="33.75" customHeight="1">
      <c r="A8" s="30"/>
      <c r="B8" s="180">
        <v>3</v>
      </c>
      <c r="C8" s="14" t="s">
        <v>155</v>
      </c>
      <c r="D8" s="206"/>
      <c r="E8" s="85"/>
      <c r="F8" s="14">
        <v>5</v>
      </c>
      <c r="G8" s="14">
        <v>28</v>
      </c>
      <c r="H8" s="14"/>
      <c r="I8" s="14"/>
      <c r="J8" s="14"/>
      <c r="K8" s="14"/>
      <c r="L8" s="14"/>
      <c r="M8" s="14"/>
      <c r="N8" s="14"/>
      <c r="O8" s="14"/>
      <c r="P8" s="105">
        <f aca="true" t="shared" si="0" ref="P8:P20">SUM(D8+F8+H8+J8+L8+N8)</f>
        <v>5</v>
      </c>
      <c r="Q8" s="105">
        <f aca="true" t="shared" si="1" ref="Q8:Q20">SUM(E8+G8+I8+K8+M8+O8)</f>
        <v>28</v>
      </c>
    </row>
    <row r="9" spans="1:17" ht="33.75" customHeight="1" thickBot="1">
      <c r="A9" s="30"/>
      <c r="B9" s="180">
        <v>4</v>
      </c>
      <c r="C9" s="14" t="s">
        <v>180</v>
      </c>
      <c r="D9" s="216"/>
      <c r="E9" s="87"/>
      <c r="F9" s="41">
        <v>6</v>
      </c>
      <c r="G9" s="41">
        <v>37</v>
      </c>
      <c r="H9" s="41"/>
      <c r="I9" s="41"/>
      <c r="J9" s="41"/>
      <c r="K9" s="41"/>
      <c r="L9" s="41"/>
      <c r="M9" s="41"/>
      <c r="N9" s="41"/>
      <c r="O9" s="41"/>
      <c r="P9" s="105">
        <f t="shared" si="0"/>
        <v>6</v>
      </c>
      <c r="Q9" s="105">
        <f t="shared" si="1"/>
        <v>37</v>
      </c>
    </row>
    <row r="10" spans="1:17" ht="51" customHeight="1" thickBot="1">
      <c r="A10" s="30"/>
      <c r="B10" s="180"/>
      <c r="C10" s="219" t="s">
        <v>157</v>
      </c>
      <c r="D10" s="220"/>
      <c r="E10" s="221"/>
      <c r="F10" s="72"/>
      <c r="G10" s="72"/>
      <c r="H10" s="72">
        <v>12</v>
      </c>
      <c r="I10" s="72">
        <v>54</v>
      </c>
      <c r="J10" s="204"/>
      <c r="K10" s="205"/>
      <c r="L10" s="205"/>
      <c r="M10" s="205"/>
      <c r="N10" s="205"/>
      <c r="O10" s="205"/>
      <c r="P10" s="94">
        <f t="shared" si="0"/>
        <v>12</v>
      </c>
      <c r="Q10" s="94">
        <f t="shared" si="1"/>
        <v>54</v>
      </c>
    </row>
    <row r="11" spans="1:17" ht="33.75" customHeight="1">
      <c r="A11" s="30"/>
      <c r="B11" s="180"/>
      <c r="C11" s="222" t="s">
        <v>158</v>
      </c>
      <c r="D11" s="208"/>
      <c r="E11" s="193"/>
      <c r="F11" s="14"/>
      <c r="G11" s="14"/>
      <c r="H11" s="14">
        <v>7</v>
      </c>
      <c r="I11" s="14">
        <v>27</v>
      </c>
      <c r="J11" s="189"/>
      <c r="K11" s="17"/>
      <c r="L11" s="17"/>
      <c r="M11" s="17"/>
      <c r="N11" s="17"/>
      <c r="O11" s="17"/>
      <c r="P11" s="105">
        <f t="shared" si="0"/>
        <v>7</v>
      </c>
      <c r="Q11" s="105">
        <f t="shared" si="1"/>
        <v>27</v>
      </c>
    </row>
    <row r="12" spans="1:17" ht="33.75" customHeight="1">
      <c r="A12" s="30"/>
      <c r="B12" s="180"/>
      <c r="C12" s="202" t="s">
        <v>159</v>
      </c>
      <c r="D12" s="208"/>
      <c r="E12" s="193"/>
      <c r="F12" s="14"/>
      <c r="G12" s="14"/>
      <c r="H12" s="14">
        <v>6</v>
      </c>
      <c r="I12" s="14">
        <v>20</v>
      </c>
      <c r="J12" s="189"/>
      <c r="K12" s="17"/>
      <c r="L12" s="17"/>
      <c r="M12" s="17"/>
      <c r="N12" s="17"/>
      <c r="O12" s="17"/>
      <c r="P12" s="105">
        <f t="shared" si="0"/>
        <v>6</v>
      </c>
      <c r="Q12" s="105">
        <f t="shared" si="1"/>
        <v>20</v>
      </c>
    </row>
    <row r="13" spans="1:17" ht="33.75" customHeight="1">
      <c r="A13" s="30"/>
      <c r="B13" s="180"/>
      <c r="C13" s="211" t="s">
        <v>160</v>
      </c>
      <c r="D13" s="208"/>
      <c r="E13" s="193"/>
      <c r="F13" s="14"/>
      <c r="G13" s="14"/>
      <c r="H13" s="14">
        <v>19</v>
      </c>
      <c r="I13" s="14">
        <v>60</v>
      </c>
      <c r="J13" s="189"/>
      <c r="K13" s="17"/>
      <c r="L13" s="17"/>
      <c r="M13" s="17"/>
      <c r="N13" s="17"/>
      <c r="O13" s="17"/>
      <c r="P13" s="105">
        <f t="shared" si="0"/>
        <v>19</v>
      </c>
      <c r="Q13" s="105">
        <f t="shared" si="1"/>
        <v>60</v>
      </c>
    </row>
    <row r="14" spans="1:17" ht="33.75" customHeight="1">
      <c r="A14" s="30"/>
      <c r="B14" s="180"/>
      <c r="C14" s="222" t="s">
        <v>161</v>
      </c>
      <c r="D14" s="209"/>
      <c r="E14" s="194"/>
      <c r="F14" s="129"/>
      <c r="G14" s="129"/>
      <c r="H14" s="129">
        <v>12</v>
      </c>
      <c r="I14" s="129">
        <v>38</v>
      </c>
      <c r="J14" s="189"/>
      <c r="K14" s="17"/>
      <c r="L14" s="17"/>
      <c r="M14" s="17"/>
      <c r="N14" s="17"/>
      <c r="O14" s="17"/>
      <c r="P14" s="105">
        <f t="shared" si="0"/>
        <v>12</v>
      </c>
      <c r="Q14" s="105">
        <f t="shared" si="1"/>
        <v>38</v>
      </c>
    </row>
    <row r="15" spans="1:17" ht="33.75" customHeight="1">
      <c r="A15" s="30"/>
      <c r="B15" s="180"/>
      <c r="C15" s="211" t="s">
        <v>162</v>
      </c>
      <c r="D15" s="208"/>
      <c r="E15" s="193"/>
      <c r="F15" s="14"/>
      <c r="G15" s="14"/>
      <c r="H15" s="14">
        <v>42</v>
      </c>
      <c r="I15" s="14">
        <v>156</v>
      </c>
      <c r="J15" s="189"/>
      <c r="K15" s="17"/>
      <c r="L15" s="17"/>
      <c r="M15" s="17"/>
      <c r="N15" s="17"/>
      <c r="O15" s="17"/>
      <c r="P15" s="105">
        <f t="shared" si="0"/>
        <v>42</v>
      </c>
      <c r="Q15" s="105">
        <f t="shared" si="1"/>
        <v>156</v>
      </c>
    </row>
    <row r="16" spans="1:17" ht="33.75" customHeight="1" thickBot="1">
      <c r="A16" s="30"/>
      <c r="B16" s="180"/>
      <c r="C16" s="223" t="s">
        <v>201</v>
      </c>
      <c r="D16" s="207"/>
      <c r="E16" s="203"/>
      <c r="F16" s="41"/>
      <c r="G16" s="41"/>
      <c r="H16" s="41">
        <v>38</v>
      </c>
      <c r="I16" s="41">
        <v>143</v>
      </c>
      <c r="J16" s="189"/>
      <c r="K16" s="17"/>
      <c r="L16" s="17"/>
      <c r="M16" s="17"/>
      <c r="N16" s="17"/>
      <c r="O16" s="17"/>
      <c r="P16" s="105">
        <f t="shared" si="0"/>
        <v>38</v>
      </c>
      <c r="Q16" s="105">
        <f t="shared" si="1"/>
        <v>143</v>
      </c>
    </row>
    <row r="17" spans="1:17" ht="24.75" customHeight="1" thickBot="1">
      <c r="A17" s="130"/>
      <c r="B17" s="180"/>
      <c r="C17" s="222" t="s">
        <v>163</v>
      </c>
      <c r="D17" s="208"/>
      <c r="E17" s="193"/>
      <c r="F17" s="14"/>
      <c r="G17" s="14"/>
      <c r="H17" s="14">
        <v>20</v>
      </c>
      <c r="I17" s="14">
        <v>93</v>
      </c>
      <c r="J17" s="189"/>
      <c r="K17" s="17"/>
      <c r="L17" s="17"/>
      <c r="M17" s="17"/>
      <c r="N17" s="17"/>
      <c r="O17" s="17"/>
      <c r="P17" s="105">
        <f t="shared" si="0"/>
        <v>20</v>
      </c>
      <c r="Q17" s="105">
        <f t="shared" si="1"/>
        <v>93</v>
      </c>
    </row>
    <row r="18" spans="2:17" ht="51.75">
      <c r="B18" s="180"/>
      <c r="C18" s="211" t="s">
        <v>202</v>
      </c>
      <c r="D18" s="208"/>
      <c r="E18" s="193"/>
      <c r="F18" s="14"/>
      <c r="G18" s="14"/>
      <c r="H18" s="14">
        <v>24</v>
      </c>
      <c r="I18" s="14">
        <v>75</v>
      </c>
      <c r="J18" s="189"/>
      <c r="K18" s="17"/>
      <c r="L18" s="17"/>
      <c r="M18" s="17"/>
      <c r="N18" s="17"/>
      <c r="O18" s="17"/>
      <c r="P18" s="105">
        <f t="shared" si="0"/>
        <v>24</v>
      </c>
      <c r="Q18" s="105">
        <f t="shared" si="1"/>
        <v>75</v>
      </c>
    </row>
    <row r="19" spans="2:17" ht="26.25">
      <c r="B19" s="180"/>
      <c r="C19" s="211" t="s">
        <v>203</v>
      </c>
      <c r="D19" s="208"/>
      <c r="E19" s="193"/>
      <c r="F19" s="14"/>
      <c r="G19" s="14"/>
      <c r="H19" s="14">
        <v>19</v>
      </c>
      <c r="I19" s="14">
        <v>74</v>
      </c>
      <c r="J19" s="189"/>
      <c r="K19" s="17"/>
      <c r="L19" s="17"/>
      <c r="M19" s="17"/>
      <c r="N19" s="17"/>
      <c r="O19" s="17"/>
      <c r="P19" s="105"/>
      <c r="Q19" s="105"/>
    </row>
    <row r="20" spans="2:17" ht="39" thickBot="1">
      <c r="B20" s="180"/>
      <c r="C20" s="218" t="s">
        <v>164</v>
      </c>
      <c r="D20" s="209"/>
      <c r="E20" s="194"/>
      <c r="F20" s="129"/>
      <c r="G20" s="129"/>
      <c r="H20" s="129">
        <v>2</v>
      </c>
      <c r="I20" s="129">
        <v>7</v>
      </c>
      <c r="J20" s="189"/>
      <c r="K20" s="17"/>
      <c r="L20" s="17"/>
      <c r="M20" s="17"/>
      <c r="N20" s="17"/>
      <c r="O20" s="17"/>
      <c r="P20" s="105">
        <f t="shared" si="0"/>
        <v>2</v>
      </c>
      <c r="Q20" s="105">
        <f t="shared" si="1"/>
        <v>7</v>
      </c>
    </row>
    <row r="21" spans="2:17" ht="25.5">
      <c r="B21" s="192">
        <v>14</v>
      </c>
      <c r="C21" s="192" t="s">
        <v>183</v>
      </c>
      <c r="D21" s="210"/>
      <c r="E21" s="17"/>
      <c r="F21" s="212"/>
      <c r="G21" s="212"/>
      <c r="H21" s="158">
        <v>29</v>
      </c>
      <c r="I21" s="158">
        <v>395</v>
      </c>
      <c r="J21" s="213"/>
      <c r="K21" s="158"/>
      <c r="L21" s="158"/>
      <c r="M21" s="158"/>
      <c r="N21" s="17"/>
      <c r="O21" s="17"/>
      <c r="P21" s="105">
        <f>SUM(D21+F21+H21+J21+L21+N21)</f>
        <v>29</v>
      </c>
      <c r="Q21" s="105">
        <f>SUM(E21+G21+I21+K21+M21+O21)</f>
        <v>395</v>
      </c>
    </row>
    <row r="22" spans="2:17" ht="13.5">
      <c r="B22" s="192">
        <v>15</v>
      </c>
      <c r="C22" s="192" t="s">
        <v>184</v>
      </c>
      <c r="D22" s="210"/>
      <c r="E22" s="17"/>
      <c r="F22" s="213"/>
      <c r="G22" s="158"/>
      <c r="H22" s="213">
        <v>14</v>
      </c>
      <c r="I22" s="158">
        <v>139</v>
      </c>
      <c r="J22" s="213"/>
      <c r="K22" s="158"/>
      <c r="L22" s="158"/>
      <c r="M22" s="158"/>
      <c r="N22" s="17"/>
      <c r="O22" s="17"/>
      <c r="P22" s="105">
        <f>SUM(D22+F22+H22+J22+L22+N22)</f>
        <v>14</v>
      </c>
      <c r="Q22" s="105">
        <f>SUM(E22+G22+I22+K22+M22+O22)</f>
        <v>139</v>
      </c>
    </row>
    <row r="23" spans="2:17" ht="38.25">
      <c r="B23" s="192">
        <v>16</v>
      </c>
      <c r="C23" s="192" t="s">
        <v>185</v>
      </c>
      <c r="D23" s="210"/>
      <c r="E23" s="17"/>
      <c r="F23" s="213"/>
      <c r="G23" s="158"/>
      <c r="H23" s="158">
        <v>4</v>
      </c>
      <c r="I23" s="158">
        <v>34</v>
      </c>
      <c r="J23" s="213"/>
      <c r="K23" s="158"/>
      <c r="L23" s="158"/>
      <c r="M23" s="158"/>
      <c r="N23" s="17"/>
      <c r="O23" s="17"/>
      <c r="P23" s="105">
        <f aca="true" t="shared" si="2" ref="P23:P33">SUM(D23+F23+H23+J23+L23+N23)</f>
        <v>4</v>
      </c>
      <c r="Q23" s="105">
        <f aca="true" t="shared" si="3" ref="Q23:Q33">SUM(E23+G23+I23+K23+M23+O23)</f>
        <v>34</v>
      </c>
    </row>
    <row r="24" spans="2:17" ht="38.25">
      <c r="B24" s="192">
        <v>17</v>
      </c>
      <c r="C24" s="192" t="s">
        <v>186</v>
      </c>
      <c r="D24" s="210"/>
      <c r="E24" s="17"/>
      <c r="F24" s="213"/>
      <c r="G24" s="158"/>
      <c r="H24" s="158">
        <v>5</v>
      </c>
      <c r="I24" s="158">
        <v>39</v>
      </c>
      <c r="J24" s="213"/>
      <c r="K24" s="158"/>
      <c r="L24" s="158"/>
      <c r="M24" s="158"/>
      <c r="N24" s="17"/>
      <c r="O24" s="17"/>
      <c r="P24" s="105">
        <f t="shared" si="2"/>
        <v>5</v>
      </c>
      <c r="Q24" s="105">
        <f t="shared" si="3"/>
        <v>39</v>
      </c>
    </row>
    <row r="25" spans="2:17" ht="25.5">
      <c r="B25" s="192">
        <v>18</v>
      </c>
      <c r="C25" s="192" t="s">
        <v>192</v>
      </c>
      <c r="D25" s="210"/>
      <c r="E25" s="17"/>
      <c r="F25" s="213"/>
      <c r="G25" s="158"/>
      <c r="H25" s="158">
        <v>1</v>
      </c>
      <c r="I25" s="158">
        <v>7</v>
      </c>
      <c r="J25" s="213"/>
      <c r="K25" s="158"/>
      <c r="L25" s="158"/>
      <c r="M25" s="158"/>
      <c r="N25" s="17"/>
      <c r="O25" s="17"/>
      <c r="P25" s="105">
        <f t="shared" si="2"/>
        <v>1</v>
      </c>
      <c r="Q25" s="105">
        <f t="shared" si="3"/>
        <v>7</v>
      </c>
    </row>
    <row r="26" spans="2:17" ht="25.5">
      <c r="B26" s="192">
        <v>19</v>
      </c>
      <c r="C26" s="192" t="s">
        <v>187</v>
      </c>
      <c r="D26" s="210"/>
      <c r="E26" s="17"/>
      <c r="F26" s="213"/>
      <c r="G26" s="158"/>
      <c r="H26" s="158"/>
      <c r="I26" s="158"/>
      <c r="J26" s="213">
        <v>7</v>
      </c>
      <c r="K26" s="158">
        <v>76</v>
      </c>
      <c r="L26" s="158"/>
      <c r="M26" s="158"/>
      <c r="N26" s="17"/>
      <c r="O26" s="17"/>
      <c r="P26" s="105">
        <f t="shared" si="2"/>
        <v>7</v>
      </c>
      <c r="Q26" s="105">
        <f t="shared" si="3"/>
        <v>76</v>
      </c>
    </row>
    <row r="27" spans="2:17" ht="38.25">
      <c r="B27" s="192">
        <v>20</v>
      </c>
      <c r="C27" s="192" t="s">
        <v>188</v>
      </c>
      <c r="D27" s="210"/>
      <c r="E27" s="17"/>
      <c r="F27" s="213"/>
      <c r="G27" s="158"/>
      <c r="H27" s="158"/>
      <c r="I27" s="158"/>
      <c r="J27" s="213">
        <v>2</v>
      </c>
      <c r="K27" s="158">
        <v>14</v>
      </c>
      <c r="L27" s="158">
        <v>2</v>
      </c>
      <c r="M27" s="158">
        <v>22</v>
      </c>
      <c r="N27" s="17"/>
      <c r="O27" s="17"/>
      <c r="P27" s="105">
        <f t="shared" si="2"/>
        <v>4</v>
      </c>
      <c r="Q27" s="105">
        <f t="shared" si="3"/>
        <v>36</v>
      </c>
    </row>
    <row r="28" spans="2:17" ht="25.5">
      <c r="B28" s="192">
        <v>21</v>
      </c>
      <c r="C28" s="192" t="s">
        <v>189</v>
      </c>
      <c r="D28" s="210"/>
      <c r="E28" s="17"/>
      <c r="F28" s="213"/>
      <c r="G28" s="158"/>
      <c r="H28" s="158"/>
      <c r="I28" s="158"/>
      <c r="J28" s="213">
        <v>3</v>
      </c>
      <c r="K28" s="158">
        <v>17</v>
      </c>
      <c r="L28" s="158"/>
      <c r="M28" s="158"/>
      <c r="N28" s="17"/>
      <c r="O28" s="17"/>
      <c r="P28" s="105">
        <f t="shared" si="2"/>
        <v>3</v>
      </c>
      <c r="Q28" s="105">
        <f t="shared" si="3"/>
        <v>17</v>
      </c>
    </row>
    <row r="29" spans="2:17" ht="13.5">
      <c r="B29" s="192">
        <v>22</v>
      </c>
      <c r="C29" s="192" t="s">
        <v>177</v>
      </c>
      <c r="D29" s="210"/>
      <c r="E29" s="17"/>
      <c r="F29" s="213"/>
      <c r="G29" s="158"/>
      <c r="H29" s="158">
        <v>1</v>
      </c>
      <c r="I29" s="158">
        <v>6</v>
      </c>
      <c r="J29" s="213"/>
      <c r="K29" s="158"/>
      <c r="L29" s="158"/>
      <c r="M29" s="158"/>
      <c r="N29" s="17"/>
      <c r="O29" s="17"/>
      <c r="P29" s="105">
        <f t="shared" si="2"/>
        <v>1</v>
      </c>
      <c r="Q29" s="105">
        <f t="shared" si="3"/>
        <v>6</v>
      </c>
    </row>
    <row r="30" spans="2:17" ht="25.5">
      <c r="B30" s="192">
        <v>23</v>
      </c>
      <c r="C30" s="192" t="s">
        <v>190</v>
      </c>
      <c r="D30" s="210"/>
      <c r="E30" s="17"/>
      <c r="F30" s="213"/>
      <c r="G30" s="158"/>
      <c r="H30" s="158">
        <v>1</v>
      </c>
      <c r="I30" s="158">
        <v>8</v>
      </c>
      <c r="J30" s="213"/>
      <c r="K30" s="158"/>
      <c r="L30" s="158"/>
      <c r="M30" s="158"/>
      <c r="N30" s="17"/>
      <c r="O30" s="17"/>
      <c r="P30" s="105">
        <f t="shared" si="2"/>
        <v>1</v>
      </c>
      <c r="Q30" s="105">
        <f t="shared" si="3"/>
        <v>8</v>
      </c>
    </row>
    <row r="31" spans="2:17" ht="25.5">
      <c r="B31" s="192">
        <v>24</v>
      </c>
      <c r="C31" s="192" t="s">
        <v>191</v>
      </c>
      <c r="D31" s="210"/>
      <c r="E31" s="17"/>
      <c r="F31" s="213"/>
      <c r="G31" s="158"/>
      <c r="H31" s="158">
        <v>1</v>
      </c>
      <c r="I31" s="158">
        <v>7</v>
      </c>
      <c r="J31" s="213"/>
      <c r="K31" s="158"/>
      <c r="L31" s="158"/>
      <c r="M31" s="158"/>
      <c r="N31" s="17"/>
      <c r="O31" s="17"/>
      <c r="P31" s="105">
        <f t="shared" si="2"/>
        <v>1</v>
      </c>
      <c r="Q31" s="105">
        <f t="shared" si="3"/>
        <v>7</v>
      </c>
    </row>
    <row r="32" spans="2:17" ht="25.5">
      <c r="B32" s="192">
        <v>25</v>
      </c>
      <c r="C32" s="192" t="s">
        <v>178</v>
      </c>
      <c r="D32" s="210"/>
      <c r="E32" s="17"/>
      <c r="F32" s="213"/>
      <c r="G32" s="158"/>
      <c r="H32" s="158">
        <v>4</v>
      </c>
      <c r="I32" s="158">
        <v>29</v>
      </c>
      <c r="J32" s="213"/>
      <c r="K32" s="158"/>
      <c r="L32" s="158"/>
      <c r="M32" s="158"/>
      <c r="N32" s="17"/>
      <c r="O32" s="17"/>
      <c r="P32" s="105">
        <f t="shared" si="2"/>
        <v>4</v>
      </c>
      <c r="Q32" s="105">
        <f t="shared" si="3"/>
        <v>29</v>
      </c>
    </row>
    <row r="33" spans="2:17" ht="26.25" thickBot="1">
      <c r="B33" s="192">
        <v>26</v>
      </c>
      <c r="C33" s="192" t="s">
        <v>179</v>
      </c>
      <c r="D33" s="210"/>
      <c r="E33" s="17"/>
      <c r="F33" s="213"/>
      <c r="G33" s="158"/>
      <c r="H33" s="158"/>
      <c r="I33" s="158"/>
      <c r="J33" s="213">
        <v>2</v>
      </c>
      <c r="K33" s="158">
        <v>15</v>
      </c>
      <c r="L33" s="158"/>
      <c r="M33" s="158"/>
      <c r="N33" s="17"/>
      <c r="O33" s="17"/>
      <c r="P33" s="105">
        <f t="shared" si="2"/>
        <v>2</v>
      </c>
      <c r="Q33" s="105">
        <f t="shared" si="3"/>
        <v>15</v>
      </c>
    </row>
    <row r="34" spans="2:17" ht="14.25" thickBot="1">
      <c r="B34" s="177"/>
      <c r="C34" s="178" t="s">
        <v>24</v>
      </c>
      <c r="D34" s="43">
        <f aca="true" t="shared" si="4" ref="D34:O34">SUM(D6:D33)</f>
        <v>0</v>
      </c>
      <c r="E34" s="43">
        <f t="shared" si="4"/>
        <v>0</v>
      </c>
      <c r="F34" s="43">
        <f t="shared" si="4"/>
        <v>64</v>
      </c>
      <c r="G34" s="43">
        <f t="shared" si="4"/>
        <v>358</v>
      </c>
      <c r="H34" s="43">
        <f t="shared" si="4"/>
        <v>261</v>
      </c>
      <c r="I34" s="43">
        <f t="shared" si="4"/>
        <v>1411</v>
      </c>
      <c r="J34" s="43">
        <f t="shared" si="4"/>
        <v>14</v>
      </c>
      <c r="K34" s="43">
        <f t="shared" si="4"/>
        <v>122</v>
      </c>
      <c r="L34" s="43">
        <f t="shared" si="4"/>
        <v>2</v>
      </c>
      <c r="M34" s="43">
        <f t="shared" si="4"/>
        <v>22</v>
      </c>
      <c r="N34" s="43">
        <f t="shared" si="4"/>
        <v>0</v>
      </c>
      <c r="O34" s="131">
        <f t="shared" si="4"/>
        <v>0</v>
      </c>
      <c r="P34" s="214">
        <f>SUM(D34+F34+H34+J34+L34+N34)</f>
        <v>341</v>
      </c>
      <c r="Q34" s="215">
        <f>SUM(E34+G34+I34+K34+M34+O34)</f>
        <v>1913</v>
      </c>
    </row>
    <row r="35" spans="3:17" ht="12.75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3:17" ht="12.75">
      <c r="C36" s="12"/>
      <c r="D36" s="12"/>
      <c r="E36" s="12"/>
      <c r="F36" s="345"/>
      <c r="G36" s="345"/>
      <c r="H36" s="345"/>
      <c r="I36" s="345"/>
      <c r="J36" s="345"/>
      <c r="K36" s="345"/>
      <c r="L36" s="345"/>
      <c r="M36" s="345"/>
      <c r="N36" s="19"/>
      <c r="O36" s="19"/>
      <c r="P36" s="350"/>
      <c r="Q36" s="350"/>
    </row>
    <row r="37" spans="3:17" ht="12.75">
      <c r="C37" s="12"/>
      <c r="D37" s="12"/>
      <c r="E37" s="12"/>
      <c r="F37" s="352"/>
      <c r="G37" s="352"/>
      <c r="H37" s="345"/>
      <c r="I37" s="345"/>
      <c r="J37" s="345"/>
      <c r="K37" s="345"/>
      <c r="L37" s="345"/>
      <c r="M37" s="345"/>
      <c r="N37" s="19"/>
      <c r="O37" s="19"/>
      <c r="P37" s="350"/>
      <c r="Q37" s="350"/>
    </row>
  </sheetData>
  <sheetProtection/>
  <mergeCells count="21">
    <mergeCell ref="F37:G37"/>
    <mergeCell ref="A3:A5"/>
    <mergeCell ref="F4:G4"/>
    <mergeCell ref="H4:I4"/>
    <mergeCell ref="J4:K4"/>
    <mergeCell ref="L4:M4"/>
    <mergeCell ref="P36:Q36"/>
    <mergeCell ref="H36:I36"/>
    <mergeCell ref="L36:M36"/>
    <mergeCell ref="F36:G36"/>
    <mergeCell ref="N4:O4"/>
    <mergeCell ref="B1:Q1"/>
    <mergeCell ref="D4:E4"/>
    <mergeCell ref="P3:Q4"/>
    <mergeCell ref="B3:C4"/>
    <mergeCell ref="D3:O3"/>
    <mergeCell ref="H37:I37"/>
    <mergeCell ref="J37:K37"/>
    <mergeCell ref="L37:M37"/>
    <mergeCell ref="J36:K36"/>
    <mergeCell ref="P37:Q37"/>
  </mergeCells>
  <printOptions/>
  <pageMargins left="0.35433070866141736" right="0.15748031496062992" top="0.78" bottom="0.31496062992125984" header="0.42" footer="0.3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94"/>
  <sheetViews>
    <sheetView zoomScalePageLayoutView="80" workbookViewId="0" topLeftCell="B1">
      <selection activeCell="B1" sqref="B1:J34"/>
    </sheetView>
  </sheetViews>
  <sheetFormatPr defaultColWidth="9.00390625" defaultRowHeight="12.75"/>
  <cols>
    <col min="1" max="1" width="6.625" style="0" hidden="1" customWidth="1"/>
    <col min="2" max="2" width="4.00390625" style="0" customWidth="1"/>
    <col min="3" max="3" width="34.75390625" style="0" customWidth="1"/>
    <col min="4" max="4" width="8.375" style="0" customWidth="1"/>
    <col min="5" max="6" width="7.25390625" style="0" customWidth="1"/>
    <col min="7" max="7" width="8.75390625" style="0" customWidth="1"/>
    <col min="8" max="8" width="9.00390625" style="0" customWidth="1"/>
    <col min="9" max="9" width="7.75390625" style="0" customWidth="1"/>
    <col min="10" max="10" width="9.00390625" style="0" customWidth="1"/>
  </cols>
  <sheetData>
    <row r="1" spans="1:10" ht="30" customHeight="1">
      <c r="A1" s="2" t="s">
        <v>5</v>
      </c>
      <c r="B1" s="331" t="s">
        <v>99</v>
      </c>
      <c r="C1" s="360"/>
      <c r="D1" s="360"/>
      <c r="E1" s="360"/>
      <c r="F1" s="360"/>
      <c r="G1" s="360"/>
      <c r="H1" s="360"/>
      <c r="I1" s="360"/>
      <c r="J1" s="360"/>
    </row>
    <row r="2" spans="1:10" ht="17.25" customHeight="1" thickBot="1">
      <c r="A2" s="3"/>
      <c r="B2" s="3"/>
      <c r="C2" s="18"/>
      <c r="D2" s="18"/>
      <c r="E2" s="11"/>
      <c r="F2" s="11"/>
      <c r="G2" s="11"/>
      <c r="H2" s="11"/>
      <c r="I2" s="11"/>
      <c r="J2" s="11"/>
    </row>
    <row r="3" spans="1:10" ht="28.5" customHeight="1">
      <c r="A3" s="346" t="s">
        <v>0</v>
      </c>
      <c r="B3" s="339" t="s">
        <v>148</v>
      </c>
      <c r="C3" s="340"/>
      <c r="D3" s="356" t="s">
        <v>100</v>
      </c>
      <c r="E3" s="357"/>
      <c r="F3" s="357"/>
      <c r="G3" s="357"/>
      <c r="H3" s="357"/>
      <c r="I3" s="358"/>
      <c r="J3" s="353" t="s">
        <v>6</v>
      </c>
    </row>
    <row r="4" spans="1:10" ht="51.75" customHeight="1">
      <c r="A4" s="346"/>
      <c r="B4" s="341"/>
      <c r="C4" s="342"/>
      <c r="D4" s="73" t="s">
        <v>31</v>
      </c>
      <c r="E4" s="81" t="s">
        <v>1</v>
      </c>
      <c r="F4" s="17" t="s">
        <v>10</v>
      </c>
      <c r="G4" s="17" t="s">
        <v>65</v>
      </c>
      <c r="H4" s="44" t="s">
        <v>62</v>
      </c>
      <c r="I4" s="88" t="s">
        <v>64</v>
      </c>
      <c r="J4" s="354"/>
    </row>
    <row r="5" spans="1:10" ht="30" customHeight="1" thickBot="1">
      <c r="A5" s="346"/>
      <c r="B5" s="80"/>
      <c r="C5" s="83"/>
      <c r="D5" s="89" t="s">
        <v>14</v>
      </c>
      <c r="E5" s="42" t="s">
        <v>14</v>
      </c>
      <c r="F5" s="42" t="s">
        <v>14</v>
      </c>
      <c r="G5" s="42" t="s">
        <v>14</v>
      </c>
      <c r="H5" s="45" t="s">
        <v>14</v>
      </c>
      <c r="I5" s="86" t="s">
        <v>14</v>
      </c>
      <c r="J5" s="355"/>
    </row>
    <row r="6" spans="1:10" ht="30" customHeight="1">
      <c r="A6" s="30"/>
      <c r="B6" s="82">
        <v>1</v>
      </c>
      <c r="C6" s="132" t="s">
        <v>147</v>
      </c>
      <c r="D6" s="87"/>
      <c r="E6" s="41">
        <v>468</v>
      </c>
      <c r="F6" s="41"/>
      <c r="G6" s="41"/>
      <c r="H6" s="41"/>
      <c r="I6" s="41"/>
      <c r="J6" s="84">
        <f>SUM(D6:I6)</f>
        <v>468</v>
      </c>
    </row>
    <row r="7" spans="1:10" ht="30" customHeight="1">
      <c r="A7" s="30"/>
      <c r="B7" s="180">
        <v>2</v>
      </c>
      <c r="C7" s="132" t="s">
        <v>153</v>
      </c>
      <c r="D7" s="87"/>
      <c r="E7" s="41">
        <v>13</v>
      </c>
      <c r="F7" s="41"/>
      <c r="G7" s="41"/>
      <c r="H7" s="41"/>
      <c r="I7" s="41"/>
      <c r="J7" s="84">
        <f aca="true" t="shared" si="0" ref="J7:J33">SUM(D7:I7)</f>
        <v>13</v>
      </c>
    </row>
    <row r="8" spans="1:10" ht="30" customHeight="1">
      <c r="A8" s="30"/>
      <c r="B8" s="85">
        <v>3</v>
      </c>
      <c r="C8" s="132" t="s">
        <v>156</v>
      </c>
      <c r="D8" s="85"/>
      <c r="E8" s="14">
        <v>5</v>
      </c>
      <c r="F8" s="14"/>
      <c r="G8" s="14"/>
      <c r="H8" s="14"/>
      <c r="I8" s="14"/>
      <c r="J8" s="84">
        <f t="shared" si="0"/>
        <v>5</v>
      </c>
    </row>
    <row r="9" spans="1:10" ht="30" customHeight="1" thickBot="1">
      <c r="A9" s="30"/>
      <c r="B9" s="85">
        <v>4</v>
      </c>
      <c r="C9" s="132" t="s">
        <v>180</v>
      </c>
      <c r="D9" s="85"/>
      <c r="E9" s="14">
        <v>15</v>
      </c>
      <c r="F9" s="14"/>
      <c r="G9" s="14"/>
      <c r="H9" s="14"/>
      <c r="I9" s="14"/>
      <c r="J9" s="84">
        <f t="shared" si="0"/>
        <v>15</v>
      </c>
    </row>
    <row r="10" spans="1:10" ht="30" customHeight="1">
      <c r="A10" s="30"/>
      <c r="B10" s="85">
        <v>5</v>
      </c>
      <c r="C10" s="190" t="s">
        <v>155</v>
      </c>
      <c r="D10" s="85"/>
      <c r="E10" s="14">
        <v>3</v>
      </c>
      <c r="F10" s="14"/>
      <c r="G10" s="14"/>
      <c r="H10" s="14"/>
      <c r="I10" s="14"/>
      <c r="J10" s="84">
        <f t="shared" si="0"/>
        <v>3</v>
      </c>
    </row>
    <row r="11" spans="1:10" ht="30" customHeight="1">
      <c r="A11" s="30"/>
      <c r="B11" s="85">
        <v>6</v>
      </c>
      <c r="C11" s="217" t="s">
        <v>181</v>
      </c>
      <c r="D11" s="85"/>
      <c r="E11" s="14">
        <v>2</v>
      </c>
      <c r="F11" s="14"/>
      <c r="G11" s="14"/>
      <c r="H11" s="14"/>
      <c r="I11" s="14"/>
      <c r="J11" s="84">
        <f t="shared" si="0"/>
        <v>2</v>
      </c>
    </row>
    <row r="12" spans="1:10" ht="30" customHeight="1">
      <c r="A12" s="30"/>
      <c r="B12" s="85">
        <v>7</v>
      </c>
      <c r="C12" s="224" t="s">
        <v>157</v>
      </c>
      <c r="D12" s="203"/>
      <c r="E12" s="41"/>
      <c r="F12" s="41">
        <v>28</v>
      </c>
      <c r="G12" s="14"/>
      <c r="H12" s="14"/>
      <c r="I12" s="14"/>
      <c r="J12" s="84">
        <f t="shared" si="0"/>
        <v>28</v>
      </c>
    </row>
    <row r="13" spans="1:10" ht="30" customHeight="1">
      <c r="A13" s="30"/>
      <c r="B13" s="85">
        <v>8</v>
      </c>
      <c r="C13" s="224" t="s">
        <v>158</v>
      </c>
      <c r="D13" s="203"/>
      <c r="E13" s="41"/>
      <c r="F13" s="41">
        <v>47</v>
      </c>
      <c r="G13" s="14"/>
      <c r="H13" s="14"/>
      <c r="I13" s="14"/>
      <c r="J13" s="84">
        <f t="shared" si="0"/>
        <v>47</v>
      </c>
    </row>
    <row r="14" spans="1:10" ht="30" customHeight="1">
      <c r="A14" s="30"/>
      <c r="B14" s="85">
        <v>9</v>
      </c>
      <c r="C14" s="224" t="s">
        <v>159</v>
      </c>
      <c r="D14" s="203"/>
      <c r="E14" s="41"/>
      <c r="F14" s="41">
        <v>8</v>
      </c>
      <c r="G14" s="14"/>
      <c r="H14" s="14"/>
      <c r="I14" s="14"/>
      <c r="J14" s="84">
        <f t="shared" si="0"/>
        <v>8</v>
      </c>
    </row>
    <row r="15" spans="1:10" ht="30" customHeight="1">
      <c r="A15" s="30"/>
      <c r="B15" s="85">
        <v>10</v>
      </c>
      <c r="C15" s="224" t="s">
        <v>160</v>
      </c>
      <c r="D15" s="203"/>
      <c r="E15" s="41"/>
      <c r="F15" s="41">
        <v>11</v>
      </c>
      <c r="G15" s="14"/>
      <c r="H15" s="14"/>
      <c r="I15" s="14"/>
      <c r="J15" s="84">
        <f t="shared" si="0"/>
        <v>11</v>
      </c>
    </row>
    <row r="16" spans="1:10" ht="30" customHeight="1">
      <c r="A16" s="30"/>
      <c r="B16" s="85">
        <v>11</v>
      </c>
      <c r="C16" s="224" t="s">
        <v>161</v>
      </c>
      <c r="D16" s="203"/>
      <c r="E16" s="41"/>
      <c r="F16" s="41">
        <v>9</v>
      </c>
      <c r="G16" s="14"/>
      <c r="H16" s="14"/>
      <c r="I16" s="14"/>
      <c r="J16" s="84">
        <f t="shared" si="0"/>
        <v>9</v>
      </c>
    </row>
    <row r="17" spans="1:10" ht="30" customHeight="1">
      <c r="A17" s="30"/>
      <c r="B17" s="85">
        <v>12</v>
      </c>
      <c r="C17" s="225" t="s">
        <v>163</v>
      </c>
      <c r="D17" s="193"/>
      <c r="E17" s="14"/>
      <c r="F17" s="14">
        <v>24</v>
      </c>
      <c r="G17" s="14"/>
      <c r="H17" s="14"/>
      <c r="I17" s="14"/>
      <c r="J17" s="84">
        <f t="shared" si="0"/>
        <v>24</v>
      </c>
    </row>
    <row r="18" spans="1:10" ht="30" customHeight="1">
      <c r="A18" s="30"/>
      <c r="B18" s="85">
        <v>13</v>
      </c>
      <c r="C18" s="226" t="s">
        <v>202</v>
      </c>
      <c r="D18" s="193"/>
      <c r="E18" s="14"/>
      <c r="F18" s="14">
        <v>9</v>
      </c>
      <c r="G18" s="14"/>
      <c r="H18" s="14"/>
      <c r="I18" s="14"/>
      <c r="J18" s="84">
        <f t="shared" si="0"/>
        <v>9</v>
      </c>
    </row>
    <row r="19" spans="1:10" ht="30" customHeight="1">
      <c r="A19" s="30"/>
      <c r="B19" s="85">
        <v>14</v>
      </c>
      <c r="C19" s="195" t="s">
        <v>203</v>
      </c>
      <c r="D19" s="193"/>
      <c r="E19" s="14"/>
      <c r="F19" s="14">
        <v>21</v>
      </c>
      <c r="G19" s="14"/>
      <c r="H19" s="14"/>
      <c r="I19" s="14"/>
      <c r="J19" s="84">
        <f t="shared" si="0"/>
        <v>21</v>
      </c>
    </row>
    <row r="20" spans="1:10" ht="30" customHeight="1">
      <c r="A20" s="30"/>
      <c r="B20" s="85">
        <v>15</v>
      </c>
      <c r="C20" s="195" t="s">
        <v>204</v>
      </c>
      <c r="D20" s="193"/>
      <c r="E20" s="14"/>
      <c r="F20" s="14">
        <v>38</v>
      </c>
      <c r="G20" s="14"/>
      <c r="H20" s="14"/>
      <c r="I20" s="14"/>
      <c r="J20" s="84">
        <f t="shared" si="0"/>
        <v>38</v>
      </c>
    </row>
    <row r="21" spans="1:10" ht="30" customHeight="1">
      <c r="A21" s="30"/>
      <c r="B21" s="85">
        <v>18</v>
      </c>
      <c r="C21" s="227" t="s">
        <v>162</v>
      </c>
      <c r="D21" s="228"/>
      <c r="E21" s="229"/>
      <c r="F21" s="229">
        <v>30</v>
      </c>
      <c r="G21" s="14"/>
      <c r="H21" s="14"/>
      <c r="I21" s="14"/>
      <c r="J21" s="84">
        <f t="shared" si="0"/>
        <v>30</v>
      </c>
    </row>
    <row r="22" spans="1:10" ht="30" customHeight="1">
      <c r="A22" s="30"/>
      <c r="B22" s="85">
        <v>19</v>
      </c>
      <c r="C22" s="192" t="s">
        <v>193</v>
      </c>
      <c r="D22" s="85"/>
      <c r="E22" s="14"/>
      <c r="F22" s="14">
        <v>3</v>
      </c>
      <c r="G22" s="14"/>
      <c r="H22" s="14"/>
      <c r="I22" s="14"/>
      <c r="J22" s="84">
        <f t="shared" si="0"/>
        <v>3</v>
      </c>
    </row>
    <row r="23" spans="1:10" ht="30" customHeight="1">
      <c r="A23" s="30"/>
      <c r="B23" s="85">
        <v>20</v>
      </c>
      <c r="C23" s="192" t="s">
        <v>194</v>
      </c>
      <c r="D23" s="85"/>
      <c r="E23" s="14"/>
      <c r="F23" s="14">
        <v>1</v>
      </c>
      <c r="G23" s="14"/>
      <c r="H23" s="14"/>
      <c r="I23" s="14"/>
      <c r="J23" s="84">
        <f t="shared" si="0"/>
        <v>1</v>
      </c>
    </row>
    <row r="24" spans="1:10" ht="30" customHeight="1">
      <c r="A24" s="30"/>
      <c r="B24" s="85">
        <v>21</v>
      </c>
      <c r="C24" s="192" t="s">
        <v>195</v>
      </c>
      <c r="D24" s="85"/>
      <c r="E24" s="14"/>
      <c r="F24" s="14">
        <v>1</v>
      </c>
      <c r="G24" s="14">
        <v>2</v>
      </c>
      <c r="H24" s="14"/>
      <c r="I24" s="14"/>
      <c r="J24" s="84">
        <f t="shared" si="0"/>
        <v>3</v>
      </c>
    </row>
    <row r="25" spans="1:10" ht="30" customHeight="1">
      <c r="A25" s="30"/>
      <c r="B25" s="85">
        <v>22</v>
      </c>
      <c r="C25" s="192" t="s">
        <v>196</v>
      </c>
      <c r="D25" s="85"/>
      <c r="E25" s="14"/>
      <c r="F25" s="14"/>
      <c r="G25" s="14">
        <v>1</v>
      </c>
      <c r="H25" s="14"/>
      <c r="I25" s="14"/>
      <c r="J25" s="84">
        <f t="shared" si="0"/>
        <v>1</v>
      </c>
    </row>
    <row r="26" spans="1:10" ht="30" customHeight="1">
      <c r="A26" s="30"/>
      <c r="B26" s="85">
        <v>23</v>
      </c>
      <c r="C26" s="192" t="s">
        <v>197</v>
      </c>
      <c r="D26" s="85"/>
      <c r="E26" s="14"/>
      <c r="F26" s="14"/>
      <c r="G26" s="14">
        <v>1</v>
      </c>
      <c r="H26" s="14"/>
      <c r="I26" s="14"/>
      <c r="J26" s="84">
        <f t="shared" si="0"/>
        <v>1</v>
      </c>
    </row>
    <row r="27" spans="1:10" ht="30" customHeight="1">
      <c r="A27" s="30"/>
      <c r="B27" s="85">
        <v>24</v>
      </c>
      <c r="C27" s="192" t="s">
        <v>178</v>
      </c>
      <c r="D27" s="85"/>
      <c r="E27" s="14"/>
      <c r="F27" s="14">
        <v>4</v>
      </c>
      <c r="G27" s="14"/>
      <c r="H27" s="14"/>
      <c r="I27" s="14"/>
      <c r="J27" s="84">
        <f t="shared" si="0"/>
        <v>4</v>
      </c>
    </row>
    <row r="28" spans="1:10" ht="30" customHeight="1">
      <c r="A28" s="30"/>
      <c r="B28" s="85">
        <v>25</v>
      </c>
      <c r="C28" s="192" t="s">
        <v>177</v>
      </c>
      <c r="D28" s="85"/>
      <c r="E28" s="14"/>
      <c r="F28" s="14">
        <v>1</v>
      </c>
      <c r="G28" s="14"/>
      <c r="H28" s="14"/>
      <c r="I28" s="14"/>
      <c r="J28" s="84">
        <f t="shared" si="0"/>
        <v>1</v>
      </c>
    </row>
    <row r="29" spans="1:10" ht="30" customHeight="1">
      <c r="A29" s="30"/>
      <c r="B29" s="85">
        <v>26</v>
      </c>
      <c r="C29" s="192" t="s">
        <v>190</v>
      </c>
      <c r="D29" s="85"/>
      <c r="E29" s="14"/>
      <c r="F29" s="14">
        <v>1</v>
      </c>
      <c r="G29" s="14"/>
      <c r="H29" s="14"/>
      <c r="I29" s="14"/>
      <c r="J29" s="84">
        <f t="shared" si="0"/>
        <v>1</v>
      </c>
    </row>
    <row r="30" spans="1:10" ht="30" customHeight="1">
      <c r="A30" s="30"/>
      <c r="B30" s="85">
        <v>27</v>
      </c>
      <c r="C30" s="192" t="s">
        <v>198</v>
      </c>
      <c r="D30" s="85"/>
      <c r="E30" s="14"/>
      <c r="F30" s="14"/>
      <c r="G30" s="14">
        <v>2</v>
      </c>
      <c r="H30" s="14"/>
      <c r="I30" s="14"/>
      <c r="J30" s="84">
        <f t="shared" si="0"/>
        <v>2</v>
      </c>
    </row>
    <row r="31" spans="1:10" ht="30" customHeight="1">
      <c r="A31" s="30"/>
      <c r="B31" s="85">
        <v>28</v>
      </c>
      <c r="C31" s="192" t="s">
        <v>188</v>
      </c>
      <c r="D31" s="85"/>
      <c r="E31" s="14"/>
      <c r="F31" s="14"/>
      <c r="G31" s="14">
        <v>1</v>
      </c>
      <c r="H31" s="14"/>
      <c r="I31" s="14"/>
      <c r="J31" s="84">
        <f t="shared" si="0"/>
        <v>1</v>
      </c>
    </row>
    <row r="32" spans="1:10" ht="30" customHeight="1">
      <c r="A32" s="30"/>
      <c r="B32" s="85">
        <v>29</v>
      </c>
      <c r="C32" s="181" t="s">
        <v>189</v>
      </c>
      <c r="D32" s="85"/>
      <c r="E32" s="14"/>
      <c r="F32" s="14"/>
      <c r="G32" s="14">
        <v>1</v>
      </c>
      <c r="H32" s="14"/>
      <c r="I32" s="14"/>
      <c r="J32" s="84">
        <f t="shared" si="0"/>
        <v>1</v>
      </c>
    </row>
    <row r="33" spans="1:10" ht="30" customHeight="1">
      <c r="A33" s="30"/>
      <c r="B33" s="230">
        <v>30</v>
      </c>
      <c r="C33" s="181" t="s">
        <v>199</v>
      </c>
      <c r="D33" s="85"/>
      <c r="E33" s="14"/>
      <c r="F33" s="14">
        <v>3</v>
      </c>
      <c r="G33" s="14"/>
      <c r="H33" s="14"/>
      <c r="I33" s="14"/>
      <c r="J33" s="84">
        <f t="shared" si="0"/>
        <v>3</v>
      </c>
    </row>
    <row r="34" spans="1:10" ht="30" customHeight="1" thickBot="1">
      <c r="A34" s="30"/>
      <c r="B34" s="177"/>
      <c r="C34" s="178" t="s">
        <v>24</v>
      </c>
      <c r="D34" s="179">
        <f aca="true" t="shared" si="1" ref="D34:J34">SUM(D6:D33)</f>
        <v>0</v>
      </c>
      <c r="E34" s="179">
        <f t="shared" si="1"/>
        <v>506</v>
      </c>
      <c r="F34" s="179">
        <f t="shared" si="1"/>
        <v>239</v>
      </c>
      <c r="G34" s="179">
        <f t="shared" si="1"/>
        <v>8</v>
      </c>
      <c r="H34" s="179">
        <f t="shared" si="1"/>
        <v>0</v>
      </c>
      <c r="I34" s="179">
        <f t="shared" si="1"/>
        <v>0</v>
      </c>
      <c r="J34" s="179">
        <f t="shared" si="1"/>
        <v>753</v>
      </c>
    </row>
    <row r="35" spans="1:9" ht="30" customHeight="1">
      <c r="A35" s="30"/>
      <c r="C35" s="4"/>
      <c r="D35" s="4"/>
      <c r="E35" s="4"/>
      <c r="F35" s="4"/>
      <c r="G35" s="4"/>
      <c r="H35" s="4"/>
      <c r="I35" s="4"/>
    </row>
    <row r="36" spans="1:7" ht="30" customHeight="1">
      <c r="A36" s="30"/>
      <c r="C36" s="12"/>
      <c r="D36" s="12"/>
      <c r="E36" s="359"/>
      <c r="F36" s="359"/>
      <c r="G36" s="11"/>
    </row>
    <row r="37" spans="1:7" ht="30" customHeight="1">
      <c r="A37" s="30"/>
      <c r="C37" s="12"/>
      <c r="D37" s="12"/>
      <c r="E37" s="359"/>
      <c r="F37" s="359"/>
      <c r="G37" s="11"/>
    </row>
    <row r="38" spans="1:7" ht="30" customHeight="1">
      <c r="A38" s="30"/>
      <c r="C38" s="12"/>
      <c r="D38" s="12"/>
      <c r="E38" s="359"/>
      <c r="F38" s="359"/>
      <c r="G38" s="11"/>
    </row>
    <row r="39" spans="1:7" ht="30" customHeight="1">
      <c r="A39" s="30"/>
      <c r="C39" s="12"/>
      <c r="D39" s="12"/>
      <c r="E39" s="359"/>
      <c r="F39" s="359"/>
      <c r="G39" s="11"/>
    </row>
    <row r="40" spans="1:7" ht="30" customHeight="1">
      <c r="A40" s="30"/>
      <c r="C40" s="12"/>
      <c r="D40" s="12"/>
      <c r="E40" s="359"/>
      <c r="F40" s="359"/>
      <c r="G40" s="11"/>
    </row>
    <row r="41" spans="1:7" ht="30" customHeight="1">
      <c r="A41" s="30"/>
      <c r="C41" s="12"/>
      <c r="D41" s="12"/>
      <c r="E41" s="359"/>
      <c r="F41" s="359"/>
      <c r="G41" s="11"/>
    </row>
    <row r="42" spans="1:7" ht="30" customHeight="1">
      <c r="A42" s="30"/>
      <c r="C42" s="12"/>
      <c r="D42" s="12"/>
      <c r="E42" s="359"/>
      <c r="F42" s="359"/>
      <c r="G42" s="11"/>
    </row>
    <row r="43" spans="1:7" ht="30" customHeight="1">
      <c r="A43" s="30"/>
      <c r="C43" s="12"/>
      <c r="D43" s="12"/>
      <c r="E43" s="359"/>
      <c r="F43" s="359"/>
      <c r="G43" s="11"/>
    </row>
    <row r="44" spans="1:7" ht="30" customHeight="1">
      <c r="A44" s="30"/>
      <c r="C44" s="12"/>
      <c r="D44" s="12"/>
      <c r="E44" s="350"/>
      <c r="F44" s="350"/>
      <c r="G44" s="11"/>
    </row>
    <row r="45" spans="1:7" ht="30" customHeight="1">
      <c r="A45" s="30"/>
      <c r="C45" s="12"/>
      <c r="D45" s="12"/>
      <c r="E45" s="359"/>
      <c r="F45" s="359"/>
      <c r="G45" s="11"/>
    </row>
    <row r="46" spans="1:7" ht="30" customHeight="1">
      <c r="A46" s="30"/>
      <c r="C46" s="12"/>
      <c r="D46" s="12"/>
      <c r="E46" s="359"/>
      <c r="F46" s="359"/>
      <c r="G46" s="11"/>
    </row>
    <row r="47" spans="1:7" ht="30" customHeight="1">
      <c r="A47" s="30"/>
      <c r="C47" s="12"/>
      <c r="D47" s="12"/>
      <c r="E47" s="359"/>
      <c r="F47" s="359"/>
      <c r="G47" s="11"/>
    </row>
    <row r="48" spans="1:7" ht="30" customHeight="1">
      <c r="A48" s="30"/>
      <c r="C48" s="12"/>
      <c r="D48" s="12"/>
      <c r="E48" s="359"/>
      <c r="F48" s="359"/>
      <c r="G48" s="11"/>
    </row>
    <row r="49" spans="1:7" ht="30" customHeight="1">
      <c r="A49" s="30"/>
      <c r="C49" s="12"/>
      <c r="D49" s="12"/>
      <c r="E49" s="359"/>
      <c r="F49" s="359"/>
      <c r="G49" s="11"/>
    </row>
    <row r="50" spans="1:7" ht="30" customHeight="1">
      <c r="A50" s="30"/>
      <c r="C50" s="12"/>
      <c r="D50" s="12"/>
      <c r="E50" s="350"/>
      <c r="F50" s="350"/>
      <c r="G50" s="11"/>
    </row>
    <row r="51" spans="1:7" ht="30" customHeight="1">
      <c r="A51" s="30"/>
      <c r="C51" s="12"/>
      <c r="D51" s="12"/>
      <c r="E51" s="359"/>
      <c r="F51" s="359"/>
      <c r="G51" s="11"/>
    </row>
    <row r="52" spans="1:7" ht="30" customHeight="1">
      <c r="A52" s="30"/>
      <c r="C52" s="4"/>
      <c r="D52" s="4"/>
      <c r="E52" s="359"/>
      <c r="F52" s="359"/>
      <c r="G52" s="11"/>
    </row>
    <row r="53" spans="1:4" ht="30" customHeight="1">
      <c r="A53" s="30"/>
      <c r="C53" s="4"/>
      <c r="D53" s="4"/>
    </row>
    <row r="54" ht="30" customHeight="1">
      <c r="A54" s="30"/>
    </row>
    <row r="55" ht="30" customHeight="1">
      <c r="A55" s="30"/>
    </row>
    <row r="56" ht="30" customHeight="1">
      <c r="A56" s="30"/>
    </row>
    <row r="57" ht="30" customHeight="1">
      <c r="A57" s="30"/>
    </row>
    <row r="58" ht="30" customHeight="1">
      <c r="A58" s="30"/>
    </row>
    <row r="59" ht="30" customHeight="1">
      <c r="A59" s="30"/>
    </row>
    <row r="60" ht="30" customHeight="1">
      <c r="A60" s="30"/>
    </row>
    <row r="61" ht="30" customHeight="1">
      <c r="A61" s="30"/>
    </row>
    <row r="62" ht="30" customHeight="1">
      <c r="A62" s="30"/>
    </row>
    <row r="63" ht="30" customHeight="1">
      <c r="A63" s="30"/>
    </row>
    <row r="64" ht="30" customHeight="1">
      <c r="A64" s="30"/>
    </row>
    <row r="65" ht="30" customHeight="1">
      <c r="A65" s="30"/>
    </row>
    <row r="66" ht="30" customHeight="1">
      <c r="A66" s="30"/>
    </row>
    <row r="67" ht="30" customHeight="1">
      <c r="A67" s="30"/>
    </row>
    <row r="68" ht="30" customHeight="1">
      <c r="A68" s="30"/>
    </row>
    <row r="69" ht="30" customHeight="1">
      <c r="A69" s="30"/>
    </row>
    <row r="70" ht="30" customHeight="1">
      <c r="A70" s="30"/>
    </row>
    <row r="71" ht="30" customHeight="1">
      <c r="A71" s="30"/>
    </row>
    <row r="72" ht="30" customHeight="1">
      <c r="A72" s="30"/>
    </row>
    <row r="73" ht="30" customHeight="1">
      <c r="A73" s="30"/>
    </row>
    <row r="74" ht="30" customHeight="1">
      <c r="A74" s="30"/>
    </row>
    <row r="75" ht="30" customHeight="1">
      <c r="A75" s="30"/>
    </row>
    <row r="76" ht="30" customHeight="1">
      <c r="A76" s="30"/>
    </row>
    <row r="77" ht="30" customHeight="1">
      <c r="A77" s="30"/>
    </row>
    <row r="78" ht="30" customHeight="1">
      <c r="A78" s="30"/>
    </row>
    <row r="79" ht="30" customHeight="1">
      <c r="A79" s="30"/>
    </row>
    <row r="80" ht="30" customHeight="1">
      <c r="A80" s="30"/>
    </row>
    <row r="81" ht="30" customHeight="1">
      <c r="A81" s="30"/>
    </row>
    <row r="82" ht="30" customHeight="1">
      <c r="A82" s="30"/>
    </row>
    <row r="83" ht="30" customHeight="1">
      <c r="A83" s="30"/>
    </row>
    <row r="84" ht="30" customHeight="1">
      <c r="A84" s="30"/>
    </row>
    <row r="85" ht="30" customHeight="1">
      <c r="A85" s="30"/>
    </row>
    <row r="86" ht="30" customHeight="1">
      <c r="A86" s="30"/>
    </row>
    <row r="87" ht="30" customHeight="1">
      <c r="A87" s="30"/>
    </row>
    <row r="88" ht="30" customHeight="1">
      <c r="A88" s="30"/>
    </row>
    <row r="89" ht="30" customHeight="1">
      <c r="A89" s="30"/>
    </row>
    <row r="90" ht="30" customHeight="1">
      <c r="A90" s="30"/>
    </row>
    <row r="91" ht="57" customHeight="1">
      <c r="A91" s="30"/>
    </row>
    <row r="92" spans="1:21" ht="33.75" customHeight="1">
      <c r="A92" s="30"/>
      <c r="M92" s="46"/>
      <c r="N92" s="133"/>
      <c r="O92" s="85"/>
      <c r="P92" s="14"/>
      <c r="Q92" s="14"/>
      <c r="R92" s="14"/>
      <c r="S92" s="14"/>
      <c r="T92" s="14"/>
      <c r="U92" s="84"/>
    </row>
    <row r="93" ht="33.75" customHeight="1">
      <c r="A93" s="30"/>
    </row>
    <row r="94" ht="24.75" customHeight="1">
      <c r="A94" s="30"/>
    </row>
  </sheetData>
  <sheetProtection/>
  <mergeCells count="22">
    <mergeCell ref="E52:F52"/>
    <mergeCell ref="E51:F51"/>
    <mergeCell ref="E50:F50"/>
    <mergeCell ref="E49:F49"/>
    <mergeCell ref="E48:F48"/>
    <mergeCell ref="E47:F47"/>
    <mergeCell ref="B1:J1"/>
    <mergeCell ref="E46:F46"/>
    <mergeCell ref="E45:F45"/>
    <mergeCell ref="E44:F44"/>
    <mergeCell ref="E43:F43"/>
    <mergeCell ref="E42:F42"/>
    <mergeCell ref="E41:F41"/>
    <mergeCell ref="A3:A5"/>
    <mergeCell ref="B3:C4"/>
    <mergeCell ref="J3:J5"/>
    <mergeCell ref="D3:I3"/>
    <mergeCell ref="E40:F40"/>
    <mergeCell ref="E39:F39"/>
    <mergeCell ref="E38:F38"/>
    <mergeCell ref="E36:F36"/>
    <mergeCell ref="E37:F37"/>
  </mergeCells>
  <printOptions/>
  <pageMargins left="0.35433070866141736" right="0.15748031496062992" top="0.78" bottom="0.31496062992125984" header="0.42" footer="0.3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4"/>
  <sheetViews>
    <sheetView view="pageLayout" zoomScaleNormal="50" workbookViewId="0" topLeftCell="B10">
      <selection activeCell="B1" sqref="B1:J34"/>
    </sheetView>
  </sheetViews>
  <sheetFormatPr defaultColWidth="9.00390625" defaultRowHeight="12.75"/>
  <cols>
    <col min="1" max="1" width="6.625" style="0" hidden="1" customWidth="1"/>
    <col min="2" max="2" width="5.125" style="59" customWidth="1"/>
    <col min="3" max="3" width="67.375" style="0" customWidth="1"/>
    <col min="4" max="4" width="6.875" style="0" customWidth="1"/>
    <col min="5" max="5" width="8.375" style="0" customWidth="1"/>
    <col min="6" max="6" width="8.625" style="0" customWidth="1"/>
    <col min="7" max="8" width="10.125" style="0" customWidth="1"/>
    <col min="9" max="9" width="9.75390625" style="0" customWidth="1"/>
    <col min="10" max="10" width="16.625" style="34" customWidth="1"/>
    <col min="11" max="11" width="5.75390625" style="4" customWidth="1"/>
    <col min="12" max="12" width="5.375" style="4" customWidth="1"/>
    <col min="13" max="14" width="5.75390625" style="4" customWidth="1"/>
    <col min="15" max="15" width="6.75390625" style="4" customWidth="1"/>
    <col min="16" max="16" width="7.375" style="4" customWidth="1"/>
    <col min="17" max="17" width="8.00390625" style="4" customWidth="1"/>
    <col min="18" max="18" width="8.375" style="4" customWidth="1"/>
    <col min="19" max="19" width="11.625" style="4" customWidth="1"/>
    <col min="20" max="20" width="16.625" style="4" customWidth="1"/>
    <col min="21" max="16384" width="9.125" style="4" customWidth="1"/>
  </cols>
  <sheetData>
    <row r="1" spans="2:20" ht="18.75" customHeight="1">
      <c r="B1" s="363" t="s">
        <v>101</v>
      </c>
      <c r="C1" s="363"/>
      <c r="D1" s="363"/>
      <c r="E1" s="363"/>
      <c r="F1" s="363"/>
      <c r="G1" s="363"/>
      <c r="H1" s="363"/>
      <c r="I1" s="363"/>
      <c r="J1" s="363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2:20" ht="18.75" customHeight="1" thickBot="1">
      <c r="B2" s="58"/>
      <c r="C2" s="134" t="s">
        <v>106</v>
      </c>
      <c r="D2" s="21"/>
      <c r="E2" s="21"/>
      <c r="F2" s="21"/>
      <c r="G2" s="21"/>
      <c r="H2" s="21"/>
      <c r="I2" s="21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20" ht="39" customHeight="1" thickBot="1">
      <c r="A3" s="50"/>
      <c r="B3" s="361" t="s">
        <v>150</v>
      </c>
      <c r="C3" s="362"/>
      <c r="D3" s="65" t="s">
        <v>1</v>
      </c>
      <c r="E3" s="66" t="s">
        <v>7</v>
      </c>
      <c r="F3" s="66" t="s">
        <v>8</v>
      </c>
      <c r="G3" s="67" t="s">
        <v>69</v>
      </c>
      <c r="H3" s="135" t="s">
        <v>70</v>
      </c>
      <c r="I3" s="136" t="s">
        <v>16</v>
      </c>
      <c r="J3" s="137" t="s">
        <v>15</v>
      </c>
      <c r="K3" s="49"/>
      <c r="L3" s="48"/>
      <c r="M3" s="48"/>
      <c r="N3" s="48"/>
      <c r="O3" s="48"/>
      <c r="P3" s="48"/>
      <c r="Q3" s="48"/>
      <c r="R3" s="48"/>
      <c r="S3" s="48"/>
      <c r="T3" s="48"/>
    </row>
    <row r="4" spans="1:20" ht="18" customHeight="1">
      <c r="A4" s="51"/>
      <c r="B4" s="364" t="s">
        <v>110</v>
      </c>
      <c r="C4" s="365"/>
      <c r="D4" s="365"/>
      <c r="E4" s="365"/>
      <c r="F4" s="365"/>
      <c r="G4" s="365"/>
      <c r="H4" s="365"/>
      <c r="I4" s="365"/>
      <c r="J4" s="366"/>
      <c r="K4" s="49"/>
      <c r="L4" s="48"/>
      <c r="M4" s="48"/>
      <c r="N4" s="48"/>
      <c r="O4" s="48"/>
      <c r="P4" s="48"/>
      <c r="Q4" s="48"/>
      <c r="R4" s="48"/>
      <c r="S4" s="48"/>
      <c r="T4" s="48"/>
    </row>
    <row r="5" spans="1:20" ht="18" customHeight="1">
      <c r="A5" s="51"/>
      <c r="B5" s="60">
        <v>1</v>
      </c>
      <c r="C5" s="63" t="s">
        <v>165</v>
      </c>
      <c r="D5" s="63"/>
      <c r="E5" s="63">
        <v>2013</v>
      </c>
      <c r="F5" s="63"/>
      <c r="G5" s="63"/>
      <c r="H5" s="63"/>
      <c r="I5" s="14">
        <f>SUM(D5:H5)</f>
        <v>2013</v>
      </c>
      <c r="J5" s="64">
        <v>24</v>
      </c>
      <c r="K5" s="49"/>
      <c r="L5" s="48"/>
      <c r="M5" s="48"/>
      <c r="N5" s="48"/>
      <c r="O5" s="48"/>
      <c r="P5" s="48"/>
      <c r="Q5" s="48"/>
      <c r="R5" s="48"/>
      <c r="S5" s="48"/>
      <c r="T5" s="48"/>
    </row>
    <row r="6" spans="1:20" ht="18" customHeight="1">
      <c r="A6" s="51"/>
      <c r="B6" s="60">
        <v>2</v>
      </c>
      <c r="C6" s="63" t="s">
        <v>166</v>
      </c>
      <c r="D6" s="63"/>
      <c r="E6" s="63"/>
      <c r="F6" s="63">
        <v>1493</v>
      </c>
      <c r="G6" s="63"/>
      <c r="H6" s="63"/>
      <c r="I6" s="14">
        <f>SUM(D6:H6)</f>
        <v>1493</v>
      </c>
      <c r="J6" s="64">
        <v>20</v>
      </c>
      <c r="K6" s="49"/>
      <c r="L6" s="48"/>
      <c r="M6" s="48"/>
      <c r="N6" s="48"/>
      <c r="O6" s="48"/>
      <c r="P6" s="48"/>
      <c r="Q6" s="48"/>
      <c r="R6" s="48"/>
      <c r="S6" s="48"/>
      <c r="T6" s="48"/>
    </row>
    <row r="7" spans="1:20" ht="18" customHeight="1" thickBot="1">
      <c r="A7" s="51"/>
      <c r="B7" s="141"/>
      <c r="C7" s="143"/>
      <c r="D7" s="143"/>
      <c r="E7" s="143"/>
      <c r="F7" s="143"/>
      <c r="G7" s="143"/>
      <c r="H7" s="143"/>
      <c r="I7" s="23"/>
      <c r="J7" s="144"/>
      <c r="K7" s="49"/>
      <c r="L7" s="48"/>
      <c r="M7" s="48"/>
      <c r="N7" s="48"/>
      <c r="O7" s="48"/>
      <c r="P7" s="48"/>
      <c r="Q7" s="48"/>
      <c r="R7" s="48"/>
      <c r="S7" s="48"/>
      <c r="T7" s="48"/>
    </row>
    <row r="8" spans="1:20" ht="27" customHeight="1">
      <c r="A8" s="51"/>
      <c r="B8" s="364" t="s">
        <v>109</v>
      </c>
      <c r="C8" s="365"/>
      <c r="D8" s="365"/>
      <c r="E8" s="365"/>
      <c r="F8" s="365"/>
      <c r="G8" s="365"/>
      <c r="H8" s="365"/>
      <c r="I8" s="365"/>
      <c r="J8" s="366"/>
      <c r="K8" s="49"/>
      <c r="L8" s="48"/>
      <c r="M8" s="48"/>
      <c r="N8" s="48"/>
      <c r="O8" s="48"/>
      <c r="P8" s="48"/>
      <c r="Q8" s="48"/>
      <c r="R8" s="48"/>
      <c r="S8" s="48"/>
      <c r="T8" s="48"/>
    </row>
    <row r="9" spans="1:20" ht="18" customHeight="1">
      <c r="A9" s="51"/>
      <c r="B9" s="60">
        <v>3</v>
      </c>
      <c r="C9" s="63" t="s">
        <v>167</v>
      </c>
      <c r="D9" s="63"/>
      <c r="E9" s="63"/>
      <c r="F9" s="63">
        <v>346</v>
      </c>
      <c r="G9" s="63"/>
      <c r="H9" s="63"/>
      <c r="I9" s="14">
        <v>346</v>
      </c>
      <c r="J9" s="63">
        <v>7</v>
      </c>
      <c r="K9" s="49"/>
      <c r="L9" s="48"/>
      <c r="M9" s="48"/>
      <c r="N9" s="48"/>
      <c r="O9" s="48"/>
      <c r="P9" s="48"/>
      <c r="Q9" s="48"/>
      <c r="R9" s="48"/>
      <c r="S9" s="48"/>
      <c r="T9" s="48"/>
    </row>
    <row r="10" spans="1:20" ht="18" customHeight="1">
      <c r="A10" s="51"/>
      <c r="B10" s="60">
        <v>4</v>
      </c>
      <c r="C10" s="63" t="s">
        <v>168</v>
      </c>
      <c r="D10" s="63"/>
      <c r="E10" s="63"/>
      <c r="F10" s="63">
        <v>1070</v>
      </c>
      <c r="G10" s="63"/>
      <c r="H10" s="63"/>
      <c r="I10" s="14">
        <v>1070</v>
      </c>
      <c r="J10" s="63">
        <v>14</v>
      </c>
      <c r="K10" s="49"/>
      <c r="L10" s="48"/>
      <c r="M10" s="48"/>
      <c r="N10" s="48"/>
      <c r="O10" s="48"/>
      <c r="P10" s="48"/>
      <c r="Q10" s="48"/>
      <c r="R10" s="48"/>
      <c r="S10" s="48"/>
      <c r="T10" s="48"/>
    </row>
    <row r="11" spans="1:20" ht="18" customHeight="1" thickBot="1">
      <c r="A11" s="51"/>
      <c r="B11" s="141">
        <v>5</v>
      </c>
      <c r="C11" s="63" t="s">
        <v>169</v>
      </c>
      <c r="D11" s="197"/>
      <c r="E11" s="197"/>
      <c r="F11" s="197">
        <v>481</v>
      </c>
      <c r="G11" s="197"/>
      <c r="H11" s="197"/>
      <c r="I11" s="14">
        <v>481</v>
      </c>
      <c r="J11" s="198">
        <v>8</v>
      </c>
      <c r="K11" s="49"/>
      <c r="L11" s="48"/>
      <c r="M11" s="48"/>
      <c r="N11" s="48"/>
      <c r="O11" s="48"/>
      <c r="P11" s="48"/>
      <c r="Q11" s="48"/>
      <c r="R11" s="48"/>
      <c r="S11" s="48"/>
      <c r="T11" s="48"/>
    </row>
    <row r="12" spans="1:20" ht="18" customHeight="1">
      <c r="A12" s="51"/>
      <c r="B12" s="370" t="s">
        <v>107</v>
      </c>
      <c r="C12" s="378"/>
      <c r="D12" s="378"/>
      <c r="E12" s="378"/>
      <c r="F12" s="378"/>
      <c r="G12" s="378"/>
      <c r="H12" s="378"/>
      <c r="I12" s="378"/>
      <c r="J12" s="379"/>
      <c r="K12" s="49"/>
      <c r="L12" s="48"/>
      <c r="M12" s="48"/>
      <c r="N12" s="48"/>
      <c r="O12" s="48"/>
      <c r="P12" s="48"/>
      <c r="Q12" s="48"/>
      <c r="R12" s="48"/>
      <c r="S12" s="48"/>
      <c r="T12" s="48"/>
    </row>
    <row r="13" spans="1:20" ht="18" customHeight="1" thickBot="1">
      <c r="A13" s="52"/>
      <c r="B13" s="145"/>
      <c r="C13" s="155" t="s">
        <v>170</v>
      </c>
      <c r="D13" s="155"/>
      <c r="E13" s="155"/>
      <c r="F13" s="155"/>
      <c r="G13" s="155">
        <v>251</v>
      </c>
      <c r="H13" s="155"/>
      <c r="I13" s="23">
        <v>251</v>
      </c>
      <c r="J13" s="156">
        <v>6</v>
      </c>
      <c r="K13" s="49"/>
      <c r="L13" s="48"/>
      <c r="M13" s="48"/>
      <c r="N13" s="48"/>
      <c r="O13" s="48"/>
      <c r="P13" s="48"/>
      <c r="Q13" s="48"/>
      <c r="R13" s="48"/>
      <c r="S13" s="48"/>
      <c r="T13" s="48"/>
    </row>
    <row r="14" spans="1:20" ht="18" customHeight="1" thickBot="1">
      <c r="A14" s="52"/>
      <c r="B14" s="154"/>
      <c r="C14" s="155"/>
      <c r="D14" s="155"/>
      <c r="E14" s="155"/>
      <c r="F14" s="155"/>
      <c r="G14" s="155"/>
      <c r="H14" s="155"/>
      <c r="I14" s="23"/>
      <c r="J14" s="156"/>
      <c r="K14" s="49"/>
      <c r="L14" s="48"/>
      <c r="M14" s="48"/>
      <c r="N14" s="48"/>
      <c r="O14" s="48"/>
      <c r="P14" s="48"/>
      <c r="Q14" s="48"/>
      <c r="R14" s="48"/>
      <c r="S14" s="48"/>
      <c r="T14" s="48"/>
    </row>
    <row r="15" spans="1:20" ht="18" customHeight="1">
      <c r="A15" s="52"/>
      <c r="B15" s="370" t="s">
        <v>111</v>
      </c>
      <c r="C15" s="371"/>
      <c r="D15" s="371"/>
      <c r="E15" s="371"/>
      <c r="F15" s="371"/>
      <c r="G15" s="371"/>
      <c r="H15" s="371"/>
      <c r="I15" s="371"/>
      <c r="J15" s="372"/>
      <c r="K15" s="49"/>
      <c r="L15" s="48"/>
      <c r="M15" s="48"/>
      <c r="N15" s="48"/>
      <c r="O15" s="48"/>
      <c r="P15" s="48"/>
      <c r="Q15" s="48"/>
      <c r="R15" s="48"/>
      <c r="S15" s="48"/>
      <c r="T15" s="48"/>
    </row>
    <row r="16" spans="1:20" ht="18" customHeight="1">
      <c r="A16" s="52"/>
      <c r="B16" s="145">
        <v>6</v>
      </c>
      <c r="C16" s="138" t="s">
        <v>172</v>
      </c>
      <c r="D16" s="138"/>
      <c r="E16" s="138"/>
      <c r="F16" s="138">
        <v>190</v>
      </c>
      <c r="G16" s="138"/>
      <c r="H16" s="138"/>
      <c r="I16" s="14">
        <v>190</v>
      </c>
      <c r="J16" s="146">
        <v>2</v>
      </c>
      <c r="K16" s="49"/>
      <c r="L16" s="48"/>
      <c r="M16" s="48"/>
      <c r="N16" s="48"/>
      <c r="O16" s="48"/>
      <c r="P16" s="48"/>
      <c r="Q16" s="48"/>
      <c r="R16" s="48"/>
      <c r="S16" s="48"/>
      <c r="T16" s="48"/>
    </row>
    <row r="17" spans="1:20" ht="18" customHeight="1">
      <c r="A17" s="52"/>
      <c r="B17" s="145">
        <v>7</v>
      </c>
      <c r="C17" s="63" t="s">
        <v>171</v>
      </c>
      <c r="D17" s="63"/>
      <c r="E17" s="63"/>
      <c r="F17" s="63">
        <v>80</v>
      </c>
      <c r="G17" s="63">
        <v>6</v>
      </c>
      <c r="H17" s="63"/>
      <c r="I17" s="14">
        <v>86</v>
      </c>
      <c r="J17" s="64">
        <v>4</v>
      </c>
      <c r="K17" s="49"/>
      <c r="L17" s="48"/>
      <c r="M17" s="48"/>
      <c r="N17" s="48"/>
      <c r="O17" s="48"/>
      <c r="P17" s="48"/>
      <c r="Q17" s="48"/>
      <c r="R17" s="48"/>
      <c r="S17" s="48"/>
      <c r="T17" s="48"/>
    </row>
    <row r="18" spans="1:20" ht="18" customHeight="1">
      <c r="A18" s="52"/>
      <c r="B18" s="145"/>
      <c r="C18" s="138" t="s">
        <v>200</v>
      </c>
      <c r="D18" s="138"/>
      <c r="E18" s="138">
        <v>1800</v>
      </c>
      <c r="F18" s="138"/>
      <c r="G18" s="138"/>
      <c r="H18" s="138"/>
      <c r="I18" s="14">
        <v>1800</v>
      </c>
      <c r="J18" s="146">
        <v>15</v>
      </c>
      <c r="K18" s="49"/>
      <c r="L18" s="48"/>
      <c r="M18" s="48"/>
      <c r="N18" s="48"/>
      <c r="O18" s="48"/>
      <c r="P18" s="48"/>
      <c r="Q18" s="48"/>
      <c r="R18" s="48"/>
      <c r="S18" s="48"/>
      <c r="T18" s="48"/>
    </row>
    <row r="19" spans="1:20" ht="18" customHeight="1" thickBot="1">
      <c r="A19" s="52"/>
      <c r="B19" s="141"/>
      <c r="C19" s="153"/>
      <c r="D19" s="143"/>
      <c r="E19" s="143"/>
      <c r="F19" s="143"/>
      <c r="G19" s="143"/>
      <c r="H19" s="143"/>
      <c r="I19" s="23"/>
      <c r="J19" s="147"/>
      <c r="K19" s="49"/>
      <c r="L19" s="48"/>
      <c r="M19" s="48"/>
      <c r="N19" s="48"/>
      <c r="O19" s="48"/>
      <c r="P19" s="48"/>
      <c r="Q19" s="48"/>
      <c r="R19" s="48"/>
      <c r="S19" s="48"/>
      <c r="T19" s="48"/>
    </row>
    <row r="20" spans="1:20" ht="18" customHeight="1">
      <c r="A20" s="51"/>
      <c r="B20" s="370" t="s">
        <v>84</v>
      </c>
      <c r="C20" s="371"/>
      <c r="D20" s="371"/>
      <c r="E20" s="371"/>
      <c r="F20" s="371"/>
      <c r="G20" s="371"/>
      <c r="H20" s="371"/>
      <c r="I20" s="371"/>
      <c r="J20" s="372"/>
      <c r="K20" s="49"/>
      <c r="L20" s="48"/>
      <c r="M20" s="48"/>
      <c r="N20" s="48"/>
      <c r="O20" s="48"/>
      <c r="P20" s="48"/>
      <c r="Q20" s="48"/>
      <c r="R20" s="48"/>
      <c r="S20" s="48"/>
      <c r="T20" s="48"/>
    </row>
    <row r="21" spans="1:20" ht="18" customHeight="1">
      <c r="A21" s="51"/>
      <c r="B21" s="145"/>
      <c r="C21" s="138"/>
      <c r="D21" s="138"/>
      <c r="E21" s="138"/>
      <c r="F21" s="138"/>
      <c r="G21" s="138"/>
      <c r="H21" s="138"/>
      <c r="I21" s="14"/>
      <c r="J21" s="146"/>
      <c r="K21" s="49"/>
      <c r="L21" s="48"/>
      <c r="M21" s="48"/>
      <c r="N21" s="48"/>
      <c r="O21" s="48"/>
      <c r="P21" s="48"/>
      <c r="Q21" s="48"/>
      <c r="R21" s="48"/>
      <c r="S21" s="48"/>
      <c r="T21" s="48"/>
    </row>
    <row r="22" spans="1:20" ht="18" customHeight="1">
      <c r="A22" s="51"/>
      <c r="B22" s="145">
        <v>8</v>
      </c>
      <c r="C22" s="138" t="s">
        <v>173</v>
      </c>
      <c r="D22" s="138"/>
      <c r="E22" s="138"/>
      <c r="F22" s="138">
        <v>290</v>
      </c>
      <c r="G22" s="138"/>
      <c r="H22" s="138"/>
      <c r="I22" s="14">
        <v>290</v>
      </c>
      <c r="J22" s="146">
        <v>8</v>
      </c>
      <c r="K22" s="49"/>
      <c r="L22" s="48"/>
      <c r="M22" s="48"/>
      <c r="N22" s="48"/>
      <c r="O22" s="48"/>
      <c r="P22" s="48"/>
      <c r="Q22" s="48"/>
      <c r="R22" s="48"/>
      <c r="S22" s="48"/>
      <c r="T22" s="48"/>
    </row>
    <row r="23" spans="1:20" ht="18" customHeight="1">
      <c r="A23" s="51"/>
      <c r="B23" s="145"/>
      <c r="C23" s="138"/>
      <c r="D23" s="138"/>
      <c r="E23" s="138"/>
      <c r="F23" s="138"/>
      <c r="G23" s="138"/>
      <c r="H23" s="138"/>
      <c r="I23" s="14"/>
      <c r="J23" s="146"/>
      <c r="K23" s="49"/>
      <c r="L23" s="48"/>
      <c r="M23" s="48"/>
      <c r="N23" s="48"/>
      <c r="O23" s="48"/>
      <c r="P23" s="48"/>
      <c r="Q23" s="48"/>
      <c r="R23" s="48"/>
      <c r="S23" s="48"/>
      <c r="T23" s="48"/>
    </row>
    <row r="24" spans="1:20" ht="18" customHeight="1" thickBot="1">
      <c r="A24" s="51"/>
      <c r="B24" s="151"/>
      <c r="C24" s="140"/>
      <c r="D24" s="139"/>
      <c r="E24" s="139"/>
      <c r="F24" s="139"/>
      <c r="G24" s="139"/>
      <c r="H24" s="139"/>
      <c r="I24" s="129"/>
      <c r="J24" s="152"/>
      <c r="K24" s="49"/>
      <c r="L24" s="48"/>
      <c r="M24" s="48"/>
      <c r="N24" s="48"/>
      <c r="O24" s="48"/>
      <c r="P24" s="48"/>
      <c r="Q24" s="48"/>
      <c r="R24" s="48"/>
      <c r="S24" s="48"/>
      <c r="T24" s="48"/>
    </row>
    <row r="25" spans="1:20" ht="18" customHeight="1" thickBot="1">
      <c r="A25" s="51"/>
      <c r="B25" s="375" t="s">
        <v>83</v>
      </c>
      <c r="C25" s="376"/>
      <c r="D25" s="376"/>
      <c r="E25" s="376"/>
      <c r="F25" s="376"/>
      <c r="G25" s="376"/>
      <c r="H25" s="376"/>
      <c r="I25" s="376"/>
      <c r="J25" s="377"/>
      <c r="K25" s="49"/>
      <c r="L25" s="48"/>
      <c r="M25" s="48"/>
      <c r="N25" s="48"/>
      <c r="O25" s="48"/>
      <c r="P25" s="48"/>
      <c r="Q25" s="48"/>
      <c r="R25" s="48"/>
      <c r="S25" s="48"/>
      <c r="T25" s="48"/>
    </row>
    <row r="26" spans="1:20" ht="18" customHeight="1">
      <c r="A26" s="51"/>
      <c r="B26" s="148">
        <v>9</v>
      </c>
      <c r="C26" s="149" t="s">
        <v>174</v>
      </c>
      <c r="D26" s="149"/>
      <c r="E26" s="149"/>
      <c r="F26" s="149">
        <v>78</v>
      </c>
      <c r="G26" s="149"/>
      <c r="H26" s="149"/>
      <c r="I26" s="41">
        <v>78</v>
      </c>
      <c r="J26" s="150">
        <v>4</v>
      </c>
      <c r="K26" s="49"/>
      <c r="L26" s="48"/>
      <c r="M26" s="48"/>
      <c r="N26" s="48"/>
      <c r="O26" s="48"/>
      <c r="P26" s="48"/>
      <c r="Q26" s="48"/>
      <c r="R26" s="48"/>
      <c r="S26" s="48"/>
      <c r="T26" s="48"/>
    </row>
    <row r="27" spans="1:20" ht="18" customHeight="1">
      <c r="A27" s="51"/>
      <c r="B27" s="145"/>
      <c r="C27" s="138"/>
      <c r="D27" s="138"/>
      <c r="E27" s="138"/>
      <c r="F27" s="138"/>
      <c r="G27" s="138"/>
      <c r="H27" s="138"/>
      <c r="I27" s="14"/>
      <c r="J27" s="146"/>
      <c r="K27" s="49"/>
      <c r="L27" s="48"/>
      <c r="M27" s="48"/>
      <c r="N27" s="48"/>
      <c r="O27" s="48"/>
      <c r="P27" s="48"/>
      <c r="Q27" s="48"/>
      <c r="R27" s="48"/>
      <c r="S27" s="48"/>
      <c r="T27" s="48"/>
    </row>
    <row r="28" spans="1:20" ht="18" customHeight="1" thickBot="1">
      <c r="A28" s="51"/>
      <c r="B28" s="151"/>
      <c r="C28" s="140"/>
      <c r="D28" s="139"/>
      <c r="E28" s="139"/>
      <c r="F28" s="139"/>
      <c r="G28" s="139"/>
      <c r="H28" s="139"/>
      <c r="I28" s="129"/>
      <c r="J28" s="152"/>
      <c r="K28" s="49"/>
      <c r="L28" s="48"/>
      <c r="M28" s="48"/>
      <c r="N28" s="48"/>
      <c r="O28" s="48"/>
      <c r="P28" s="48"/>
      <c r="Q28" s="48"/>
      <c r="R28" s="48"/>
      <c r="S28" s="48"/>
      <c r="T28" s="48"/>
    </row>
    <row r="29" spans="1:20" ht="18" customHeight="1">
      <c r="A29" s="51"/>
      <c r="B29" s="367" t="s">
        <v>108</v>
      </c>
      <c r="C29" s="368"/>
      <c r="D29" s="368"/>
      <c r="E29" s="368"/>
      <c r="F29" s="368"/>
      <c r="G29" s="368"/>
      <c r="H29" s="368"/>
      <c r="I29" s="368"/>
      <c r="J29" s="369"/>
      <c r="K29" s="49"/>
      <c r="L29" s="48"/>
      <c r="M29" s="48"/>
      <c r="N29" s="48"/>
      <c r="O29" s="48"/>
      <c r="P29" s="48"/>
      <c r="Q29" s="48"/>
      <c r="R29" s="48"/>
      <c r="S29" s="48"/>
      <c r="T29" s="48"/>
    </row>
    <row r="30" spans="1:20" ht="18" customHeight="1" thickBot="1">
      <c r="A30" s="51"/>
      <c r="B30" s="60">
        <v>10</v>
      </c>
      <c r="C30" s="71" t="s">
        <v>175</v>
      </c>
      <c r="D30" s="63"/>
      <c r="E30" s="63"/>
      <c r="F30" s="63"/>
      <c r="G30" s="63">
        <v>197</v>
      </c>
      <c r="H30" s="63"/>
      <c r="I30" s="14">
        <v>197</v>
      </c>
      <c r="J30" s="157">
        <v>7</v>
      </c>
      <c r="K30" s="49"/>
      <c r="L30" s="48"/>
      <c r="M30" s="48"/>
      <c r="N30" s="48"/>
      <c r="O30" s="48"/>
      <c r="P30" s="48"/>
      <c r="Q30" s="48"/>
      <c r="R30" s="48"/>
      <c r="S30" s="48"/>
      <c r="T30" s="48"/>
    </row>
    <row r="31" spans="1:20" ht="18" customHeight="1">
      <c r="A31" s="51"/>
      <c r="B31" s="367" t="s">
        <v>119</v>
      </c>
      <c r="C31" s="368"/>
      <c r="D31" s="368"/>
      <c r="E31" s="368"/>
      <c r="F31" s="368"/>
      <c r="G31" s="368"/>
      <c r="H31" s="368"/>
      <c r="I31" s="368"/>
      <c r="J31" s="369"/>
      <c r="K31" s="49"/>
      <c r="L31" s="48"/>
      <c r="M31" s="48"/>
      <c r="N31" s="48"/>
      <c r="O31" s="48"/>
      <c r="P31" s="48"/>
      <c r="Q31" s="48"/>
      <c r="R31" s="48"/>
      <c r="S31" s="48"/>
      <c r="T31" s="48"/>
    </row>
    <row r="32" spans="1:20" ht="18" customHeight="1">
      <c r="A32" s="51"/>
      <c r="B32" s="60">
        <v>11</v>
      </c>
      <c r="C32" s="71" t="s">
        <v>176</v>
      </c>
      <c r="D32" s="63"/>
      <c r="E32" s="63"/>
      <c r="F32" s="63">
        <v>190</v>
      </c>
      <c r="G32" s="63"/>
      <c r="H32" s="63"/>
      <c r="I32" s="14">
        <v>190</v>
      </c>
      <c r="J32" s="157">
        <v>4</v>
      </c>
      <c r="K32" s="49"/>
      <c r="L32" s="48"/>
      <c r="M32" s="48"/>
      <c r="N32" s="48"/>
      <c r="O32" s="48"/>
      <c r="P32" s="48"/>
      <c r="Q32" s="48"/>
      <c r="R32" s="48"/>
      <c r="S32" s="48"/>
      <c r="T32" s="48"/>
    </row>
    <row r="33" spans="1:20" ht="18" customHeight="1" thickBot="1">
      <c r="A33" s="51"/>
      <c r="B33" s="141"/>
      <c r="C33" s="142"/>
      <c r="D33" s="143"/>
      <c r="E33" s="143"/>
      <c r="F33" s="143"/>
      <c r="G33" s="143"/>
      <c r="H33" s="143"/>
      <c r="I33" s="23"/>
      <c r="J33" s="147"/>
      <c r="K33" s="49"/>
      <c r="L33" s="48"/>
      <c r="M33" s="48"/>
      <c r="N33" s="48"/>
      <c r="O33" s="48"/>
      <c r="P33" s="48"/>
      <c r="Q33" s="48"/>
      <c r="R33" s="48"/>
      <c r="S33" s="48"/>
      <c r="T33" s="48"/>
    </row>
    <row r="34" spans="2:10" ht="18" customHeight="1" thickBot="1">
      <c r="B34" s="373" t="s">
        <v>24</v>
      </c>
      <c r="C34" s="374"/>
      <c r="D34" s="68">
        <f>SUM(D4:D33)</f>
        <v>0</v>
      </c>
      <c r="E34" s="69">
        <f>SUM(E4:E33)</f>
        <v>3813</v>
      </c>
      <c r="F34" s="69">
        <f>SUM(F4:F33)</f>
        <v>4218</v>
      </c>
      <c r="G34" s="70">
        <f>SUM(G4:G33)</f>
        <v>454</v>
      </c>
      <c r="H34" s="90">
        <f>SUM(H4:H33)</f>
        <v>0</v>
      </c>
      <c r="I34" s="61">
        <f>SUM(D34:H34)</f>
        <v>8485</v>
      </c>
      <c r="J34" s="90">
        <f>SUM(J4:J33)</f>
        <v>123</v>
      </c>
    </row>
  </sheetData>
  <sheetProtection/>
  <mergeCells count="11">
    <mergeCell ref="B34:C34"/>
    <mergeCell ref="B31:J31"/>
    <mergeCell ref="B25:J25"/>
    <mergeCell ref="B20:J20"/>
    <mergeCell ref="B12:J12"/>
    <mergeCell ref="B3:C3"/>
    <mergeCell ref="B1:J1"/>
    <mergeCell ref="B4:J4"/>
    <mergeCell ref="B8:J8"/>
    <mergeCell ref="B29:J29"/>
    <mergeCell ref="B15:J15"/>
  </mergeCells>
  <printOptions/>
  <pageMargins left="0.35433070866141736" right="0.15748031496062992" top="0.72" bottom="0.31496062992125984" header="0.43" footer="0.3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zoomScale="90" zoomScaleNormal="90" workbookViewId="0" topLeftCell="A1">
      <selection activeCell="A1" sqref="A1:S18"/>
    </sheetView>
  </sheetViews>
  <sheetFormatPr defaultColWidth="9.00390625" defaultRowHeight="12.75"/>
  <cols>
    <col min="1" max="1" width="52.25390625" style="0" customWidth="1"/>
    <col min="2" max="2" width="11.625" style="0" customWidth="1"/>
    <col min="3" max="3" width="11.75390625" style="0" customWidth="1"/>
  </cols>
  <sheetData>
    <row r="1" spans="1:3" ht="19.5" customHeight="1" thickBot="1">
      <c r="A1" s="13" t="s">
        <v>17</v>
      </c>
      <c r="B1" s="11"/>
      <c r="C1" s="11"/>
    </row>
    <row r="2" spans="1:25" ht="155.25" customHeight="1">
      <c r="A2" s="380" t="s">
        <v>150</v>
      </c>
      <c r="B2" s="382" t="s">
        <v>112</v>
      </c>
      <c r="C2" s="382"/>
      <c r="D2" s="384" t="s">
        <v>113</v>
      </c>
      <c r="E2" s="384"/>
      <c r="F2" s="382" t="s">
        <v>114</v>
      </c>
      <c r="G2" s="382"/>
      <c r="H2" s="382" t="s">
        <v>115</v>
      </c>
      <c r="I2" s="382"/>
      <c r="J2" s="382" t="s">
        <v>116</v>
      </c>
      <c r="K2" s="382"/>
      <c r="L2" s="382" t="s">
        <v>117</v>
      </c>
      <c r="M2" s="382"/>
      <c r="N2" s="382" t="s">
        <v>118</v>
      </c>
      <c r="O2" s="382"/>
      <c r="P2" s="382" t="s">
        <v>152</v>
      </c>
      <c r="Q2" s="383"/>
      <c r="R2" s="385" t="s">
        <v>37</v>
      </c>
      <c r="S2" s="386"/>
      <c r="T2" s="1"/>
      <c r="U2" s="1"/>
      <c r="V2" s="1"/>
      <c r="W2" s="1"/>
      <c r="X2" s="1"/>
      <c r="Y2" s="1"/>
    </row>
    <row r="3" spans="1:25" ht="37.5" customHeight="1">
      <c r="A3" s="381"/>
      <c r="B3" s="14" t="s">
        <v>3</v>
      </c>
      <c r="C3" s="14" t="s">
        <v>4</v>
      </c>
      <c r="D3" s="14" t="s">
        <v>3</v>
      </c>
      <c r="E3" s="14" t="s">
        <v>4</v>
      </c>
      <c r="F3" s="14" t="s">
        <v>3</v>
      </c>
      <c r="G3" s="14" t="s">
        <v>4</v>
      </c>
      <c r="H3" s="14" t="s">
        <v>3</v>
      </c>
      <c r="I3" s="14" t="s">
        <v>4</v>
      </c>
      <c r="J3" s="14" t="s">
        <v>3</v>
      </c>
      <c r="K3" s="14" t="s">
        <v>4</v>
      </c>
      <c r="L3" s="14" t="s">
        <v>3</v>
      </c>
      <c r="M3" s="14" t="s">
        <v>4</v>
      </c>
      <c r="N3" s="14" t="s">
        <v>3</v>
      </c>
      <c r="O3" s="14" t="s">
        <v>4</v>
      </c>
      <c r="P3" s="14" t="s">
        <v>3</v>
      </c>
      <c r="Q3" s="76" t="s">
        <v>4</v>
      </c>
      <c r="R3" s="160" t="s">
        <v>3</v>
      </c>
      <c r="S3" s="76" t="s">
        <v>4</v>
      </c>
      <c r="T3" s="1"/>
      <c r="U3" s="1"/>
      <c r="V3" s="1"/>
      <c r="W3" s="1"/>
      <c r="X3" s="1"/>
      <c r="Y3" s="1"/>
    </row>
    <row r="4" spans="1:25" ht="20.25" customHeight="1" thickBot="1">
      <c r="A4" s="162" t="s">
        <v>120</v>
      </c>
      <c r="B4" s="14">
        <v>11</v>
      </c>
      <c r="C4" s="14">
        <v>156</v>
      </c>
      <c r="D4" s="158">
        <v>3</v>
      </c>
      <c r="E4" s="159">
        <v>70</v>
      </c>
      <c r="F4" s="159">
        <v>4</v>
      </c>
      <c r="G4" s="159">
        <v>86</v>
      </c>
      <c r="H4" s="159">
        <v>12</v>
      </c>
      <c r="I4" s="159">
        <v>141</v>
      </c>
      <c r="J4" s="159">
        <v>3</v>
      </c>
      <c r="K4" s="159">
        <v>117</v>
      </c>
      <c r="L4" s="159">
        <v>4</v>
      </c>
      <c r="M4" s="159">
        <v>78</v>
      </c>
      <c r="N4" s="159">
        <v>6</v>
      </c>
      <c r="O4" s="159">
        <v>60</v>
      </c>
      <c r="P4" s="159">
        <v>1020</v>
      </c>
      <c r="Q4" s="163">
        <v>787</v>
      </c>
      <c r="R4" s="161">
        <f>B4+D4+F4+H4+J4+L4+N4+P4</f>
        <v>1063</v>
      </c>
      <c r="S4" s="163">
        <f>C4+E4+G4+I4+K4+M4+O4+Q4</f>
        <v>1495</v>
      </c>
      <c r="T4" s="1"/>
      <c r="U4" s="1"/>
      <c r="V4" s="1"/>
      <c r="W4" s="1"/>
      <c r="X4" s="1"/>
      <c r="Y4" s="1"/>
    </row>
    <row r="5" spans="1:19" ht="13.5" thickBot="1">
      <c r="A5" s="165" t="s">
        <v>85</v>
      </c>
      <c r="B5" s="166">
        <f aca="true" t="shared" si="0" ref="B5:S5">SUM(B4:B4)</f>
        <v>11</v>
      </c>
      <c r="C5" s="166">
        <f t="shared" si="0"/>
        <v>156</v>
      </c>
      <c r="D5" s="166">
        <f t="shared" si="0"/>
        <v>3</v>
      </c>
      <c r="E5" s="166">
        <f t="shared" si="0"/>
        <v>70</v>
      </c>
      <c r="F5" s="166">
        <f t="shared" si="0"/>
        <v>4</v>
      </c>
      <c r="G5" s="166">
        <f t="shared" si="0"/>
        <v>86</v>
      </c>
      <c r="H5" s="166">
        <f t="shared" si="0"/>
        <v>12</v>
      </c>
      <c r="I5" s="166">
        <f t="shared" si="0"/>
        <v>141</v>
      </c>
      <c r="J5" s="166">
        <f t="shared" si="0"/>
        <v>3</v>
      </c>
      <c r="K5" s="166">
        <f t="shared" si="0"/>
        <v>117</v>
      </c>
      <c r="L5" s="166">
        <f t="shared" si="0"/>
        <v>4</v>
      </c>
      <c r="M5" s="166">
        <f t="shared" si="0"/>
        <v>78</v>
      </c>
      <c r="N5" s="166">
        <f t="shared" si="0"/>
        <v>6</v>
      </c>
      <c r="O5" s="166">
        <f t="shared" si="0"/>
        <v>60</v>
      </c>
      <c r="P5" s="166">
        <f t="shared" si="0"/>
        <v>1020</v>
      </c>
      <c r="Q5" s="167">
        <f t="shared" si="0"/>
        <v>787</v>
      </c>
      <c r="R5" s="168">
        <f t="shared" si="0"/>
        <v>1063</v>
      </c>
      <c r="S5" s="167">
        <f t="shared" si="0"/>
        <v>1495</v>
      </c>
    </row>
    <row r="6" ht="12.75">
      <c r="A6" s="57"/>
    </row>
    <row r="7" ht="12.75">
      <c r="A7" s="57"/>
    </row>
    <row r="8" ht="12.75">
      <c r="A8" s="13" t="s">
        <v>121</v>
      </c>
    </row>
    <row r="9" ht="13.5" thickBot="1">
      <c r="A9" s="57"/>
    </row>
    <row r="10" spans="1:3" ht="12.75">
      <c r="A10" s="380" t="s">
        <v>150</v>
      </c>
      <c r="B10" s="382" t="s">
        <v>122</v>
      </c>
      <c r="C10" s="383"/>
    </row>
    <row r="11" spans="1:14" ht="25.5">
      <c r="A11" s="381"/>
      <c r="B11" s="14" t="s">
        <v>123</v>
      </c>
      <c r="C11" s="76" t="s">
        <v>4</v>
      </c>
      <c r="D11" s="174" t="s">
        <v>141</v>
      </c>
      <c r="E11" s="174"/>
      <c r="F11" s="174"/>
      <c r="G11" s="174"/>
      <c r="H11" s="174"/>
      <c r="I11" s="174"/>
      <c r="J11" s="174"/>
      <c r="K11" s="174"/>
      <c r="L11" s="174"/>
      <c r="M11" s="174"/>
      <c r="N11" s="174"/>
    </row>
    <row r="12" spans="1:3" ht="12.75">
      <c r="A12" s="77" t="s">
        <v>88</v>
      </c>
      <c r="B12" s="199">
        <v>2</v>
      </c>
      <c r="C12" s="200">
        <v>43</v>
      </c>
    </row>
    <row r="13" spans="1:3" ht="12.75">
      <c r="A13" s="77" t="s">
        <v>89</v>
      </c>
      <c r="B13" s="199">
        <v>1</v>
      </c>
      <c r="C13" s="200">
        <v>62</v>
      </c>
    </row>
    <row r="14" spans="1:3" ht="12.75">
      <c r="A14" s="77" t="s">
        <v>90</v>
      </c>
      <c r="B14" s="199">
        <v>1</v>
      </c>
      <c r="C14" s="200">
        <v>35</v>
      </c>
    </row>
    <row r="15" spans="1:3" ht="12.75">
      <c r="A15" s="77" t="s">
        <v>87</v>
      </c>
      <c r="B15" s="199">
        <v>0</v>
      </c>
      <c r="C15" s="200">
        <v>0</v>
      </c>
    </row>
    <row r="16" spans="1:3" ht="12.75">
      <c r="A16" s="171" t="s">
        <v>86</v>
      </c>
      <c r="B16" s="199">
        <v>1</v>
      </c>
      <c r="C16" s="200">
        <v>48</v>
      </c>
    </row>
    <row r="17" spans="1:3" ht="12.75">
      <c r="A17" s="171" t="s">
        <v>124</v>
      </c>
      <c r="B17" s="199"/>
      <c r="C17" s="200"/>
    </row>
    <row r="18" spans="1:3" ht="13.5" thickBot="1">
      <c r="A18" s="169" t="s">
        <v>85</v>
      </c>
      <c r="B18" s="170">
        <f>SUM(B12:B17)</f>
        <v>5</v>
      </c>
      <c r="C18" s="170">
        <f>SUM(C12:C17)</f>
        <v>188</v>
      </c>
    </row>
    <row r="19" ht="12.75">
      <c r="A19" s="4"/>
    </row>
    <row r="20" ht="12.75">
      <c r="A20" s="4"/>
    </row>
    <row r="21" ht="12.75">
      <c r="A21" s="4"/>
    </row>
    <row r="22" ht="12.75">
      <c r="A22" s="4"/>
    </row>
    <row r="23" ht="12.75">
      <c r="A23" s="4"/>
    </row>
    <row r="24" ht="12.75">
      <c r="A24" s="4"/>
    </row>
    <row r="25" ht="12.75">
      <c r="A25" s="4"/>
    </row>
    <row r="26" ht="12.75">
      <c r="A26" s="4"/>
    </row>
    <row r="27" ht="12.75">
      <c r="A27" s="4"/>
    </row>
    <row r="28" ht="12.75">
      <c r="A28" s="4"/>
    </row>
    <row r="29" ht="12.75">
      <c r="A29" s="4"/>
    </row>
    <row r="30" ht="12.75">
      <c r="A30" s="4"/>
    </row>
    <row r="31" ht="12.75">
      <c r="A31" s="4"/>
    </row>
    <row r="32" ht="12.75">
      <c r="A32" s="4"/>
    </row>
    <row r="33" ht="12.75">
      <c r="A33" s="4"/>
    </row>
    <row r="34" ht="12.75">
      <c r="A34" s="4"/>
    </row>
    <row r="35" ht="12.75">
      <c r="A35" s="4"/>
    </row>
    <row r="36" ht="12.75">
      <c r="A36" s="4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</sheetData>
  <sheetProtection/>
  <mergeCells count="12">
    <mergeCell ref="L2:M2"/>
    <mergeCell ref="N2:O2"/>
    <mergeCell ref="B2:C2"/>
    <mergeCell ref="A2:A3"/>
    <mergeCell ref="P2:Q2"/>
    <mergeCell ref="R2:S2"/>
    <mergeCell ref="A10:A11"/>
    <mergeCell ref="B10:C10"/>
    <mergeCell ref="D2:E2"/>
    <mergeCell ref="F2:G2"/>
    <mergeCell ref="H2:I2"/>
    <mergeCell ref="J2:K2"/>
  </mergeCells>
  <printOptions/>
  <pageMargins left="0.37" right="0.45" top="0.75" bottom="0.2755905511811024" header="0.5118110236220472" footer="0.37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Пользователь Windows</cp:lastModifiedBy>
  <cp:lastPrinted>2023-06-01T12:15:29Z</cp:lastPrinted>
  <dcterms:created xsi:type="dcterms:W3CDTF">2009-05-25T10:55:04Z</dcterms:created>
  <dcterms:modified xsi:type="dcterms:W3CDTF">2023-06-01T12:16:08Z</dcterms:modified>
  <cp:category/>
  <cp:version/>
  <cp:contentType/>
  <cp:contentStatus/>
</cp:coreProperties>
</file>